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KHarris\Documents\Ampacet\Manufacturing\Quality\ESG\"/>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<sst xmlns="http://schemas.openxmlformats.org/spreadsheetml/2006/main" count="22315" uniqueCount="15804">
  <si>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</si>
  <si>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</si>
  <si>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</si>
  <si>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</si>
  <si>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</si>
  <si>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</si>
  <si>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</si>
  <si>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</si>
  <si>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</si>
  <si>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</si>
  <si>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</si>
  <si>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</si>
  <si>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</si>
  <si>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</si>
  <si>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</si>
  <si>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</si>
  <si>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</si>
  <si>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</si>
  <si>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</si>
  <si>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</si>
  <si>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</si>
  <si>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</si>
  <si>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</si>
  <si>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</si>
  <si>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</si>
  <si>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</si>
  <si>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</si>
  <si>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</si>
  <si>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</si>
  <si>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</si>
  <si>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</si>
  <si>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</si>
  <si>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</si>
  <si>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</si>
  <si>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</si>
  <si>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</si>
  <si>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</si>
  <si>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</si>
  <si>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</si>
  <si>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</si>
  <si>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</si>
  <si>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</si>
  <si>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</si>
  <si>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</si>
  <si>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</si>
  <si>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</si>
  <si>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</si>
  <si>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</si>
  <si>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</si>
  <si>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</si>
  <si>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</si>
  <si>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</si>
  <si>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</si>
  <si>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</si>
  <si>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</si>
  <si>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</si>
  <si>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</si>
  <si>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</si>
  <si>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</si>
  <si>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</si>
  <si>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</si>
  <si>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</si>
  <si>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</si>
  <si>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</si>
  <si>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</si>
  <si>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</si>
  <si>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</si>
  <si>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</si>
  <si>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</si>
  <si>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</si>
  <si>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</si>
  <si>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</si>
  <si>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</si>
  <si>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</si>
  <si>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</si>
  <si>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</si>
  <si>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</si>
  <si>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</si>
  <si>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</si>
  <si>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</si>
  <si>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</si>
  <si>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</si>
  <si>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</si>
  <si>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</si>
  <si>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</si>
  <si>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</si>
  <si>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</si>
  <si>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</si>
  <si>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</si>
  <si>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</si>
  <si>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</si>
  <si>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</si>
  <si>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</si>
  <si>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</si>
  <si>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</si>
  <si>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</si>
  <si>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</si>
  <si>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</si>
  <si>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</si>
  <si>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</si>
  <si>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</si>
  <si>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</si>
  <si>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</si>
  <si>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</si>
  <si>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</si>
  <si>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</si>
  <si>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</si>
  <si>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</si>
  <si>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</si>
  <si>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</si>
  <si>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</si>
  <si>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</si>
  <si>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</si>
  <si>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</si>
  <si>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</si>
  <si>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</si>
  <si>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</si>
  <si>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</si>
  <si>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</si>
  <si>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</si>
  <si>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</si>
  <si>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</si>
  <si>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</si>
  <si>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</si>
  <si>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</si>
  <si>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</si>
  <si>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</si>
  <si>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</si>
  <si>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</si>
  <si>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</si>
  <si>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</si>
  <si>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</si>
  <si>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</si>
  <si>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</si>
  <si>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</si>
  <si>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</si>
  <si>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</si>
  <si>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</si>
  <si>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</si>
  <si>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</si>
  <si>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</si>
  <si>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</si>
  <si>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</si>
  <si>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</si>
  <si>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</si>
  <si>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</si>
  <si>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</si>
  <si>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</si>
  <si>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</si>
  <si>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</si>
  <si>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</si>
  <si>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</si>
  <si>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</si>
  <si>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</si>
  <si>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</si>
  <si>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</si>
  <si>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</si>
  <si>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</si>
  <si>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</si>
  <si>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</si>
  <si>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</si>
  <si>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</si>
  <si>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</si>
  <si>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</si>
  <si>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</si>
  <si>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</si>
  <si>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</si>
  <si>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</si>
  <si>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</si>
  <si>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</si>
  <si>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</si>
  <si>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</si>
  <si>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</si>
  <si>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</si>
  <si>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</si>
  <si>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</si>
  <si>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</si>
  <si>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</si>
  <si>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</si>
  <si>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</si>
  <si>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</si>
  <si>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</si>
  <si>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</si>
  <si>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</si>
  <si>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</si>
  <si>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</si>
  <si>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</si>
  <si>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</si>
  <si>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</si>
  <si>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</si>
  <si>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</si>
  <si>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</si>
  <si>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</si>
  <si>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</si>
  <si>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</si>
  <si>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</si>
  <si>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</si>
  <si>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</si>
  <si>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</si>
  <si>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</si>
  <si>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</si>
  <si>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</si>
  <si>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</si>
  <si>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</si>
  <si>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</si>
  <si>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</si>
  <si>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</si>
  <si>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</si>
  <si>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</si>
  <si>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</si>
  <si>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</si>
  <si>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</si>
  <si>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</si>
  <si>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</si>
  <si>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</si>
  <si>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</si>
  <si>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</si>
  <si>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</si>
  <si>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</si>
  <si>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</si>
  <si>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</si>
  <si>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</si>
  <si>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</si>
  <si>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</si>
  <si>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</si>
  <si>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</si>
  <si>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</si>
  <si>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</si>
  <si>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</si>
  <si>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</si>
  <si>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</si>
  <si>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</si>
  <si>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</si>
  <si>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</si>
  <si>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</si>
  <si>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</si>
  <si>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</si>
  <si>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</si>
  <si>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</si>
  <si>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</si>
  <si>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</si>
  <si>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</si>
  <si>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</si>
  <si>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</si>
  <si>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</si>
  <si>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</si>
  <si>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</si>
  <si>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</si>
  <si>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</si>
  <si>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</si>
  <si>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</si>
  <si>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</si>
  <si>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</si>
  <si>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</si>
  <si>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</si>
  <si>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</si>
  <si>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</si>
  <si>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</si>
  <si>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</si>
  <si>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</si>
  <si>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</si>
  <si>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</si>
  <si>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</si>
  <si>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</si>
  <si>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</si>
  <si>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</si>
  <si>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</si>
  <si>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</si>
  <si>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</si>
  <si>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</si>
  <si>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</si>
  <si>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</si>
  <si>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</si>
  <si>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</si>
  <si>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</si>
  <si>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</si>
  <si>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</si>
  <si>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</si>
  <si>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</si>
  <si>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</si>
  <si>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</si>
  <si>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</si>
  <si>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</si>
  <si>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</si>
  <si>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</si>
  <si>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</si>
  <si>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</si>
  <si>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</si>
  <si>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</si>
  <si>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</si>
  <si>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</si>
  <si>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</si>
  <si>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</si>
  <si>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</si>
  <si>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</si>
  <si>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</si>
  <si>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</si>
  <si>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</si>
  <si>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</si>
  <si>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</si>
  <si>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</si>
  <si>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</si>
  <si>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</si>
  <si>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</si>
  <si>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</si>
  <si>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</si>
  <si>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</si>
  <si>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</si>
  <si>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</si>
  <si>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</si>
  <si>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</si>
  <si>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</si>
  <si>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</si>
  <si>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</si>
  <si>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</si>
  <si>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</si>
  <si>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</si>
  <si>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</si>
  <si>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</si>
  <si>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</si>
  <si>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</si>
  <si>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</si>
  <si>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</si>
  <si>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</si>
  <si>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</si>
  <si>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</si>
  <si>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</si>
  <si>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</si>
  <si>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</si>
  <si>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</si>
  <si>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</si>
  <si>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</si>
  <si>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</si>
  <si>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</si>
  <si>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</si>
  <si>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</si>
  <si>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</si>
  <si>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</si>
  <si>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</si>
  <si>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</si>
  <si>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</si>
  <si>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</si>
  <si>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</si>
  <si>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</si>
  <si>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</si>
  <si>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</si>
  <si>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</si>
  <si>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</si>
  <si>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</si>
  <si>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</si>
  <si>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</si>
  <si>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</si>
  <si>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</si>
  <si>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</si>
  <si>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</si>
  <si>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</si>
  <si>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</si>
  <si>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</si>
  <si>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</si>
  <si>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</si>
  <si>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</si>
  <si>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</si>
  <si>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</si>
  <si>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</si>
  <si>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</si>
  <si>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</si>
  <si>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</si>
  <si>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</si>
  <si>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</si>
  <si>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</si>
  <si>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</si>
  <si>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</si>
  <si>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</si>
  <si>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</si>
  <si>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</si>
  <si>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</si>
  <si>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</si>
  <si>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</si>
  <si>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</si>
  <si>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</si>
  <si>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</si>
  <si>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</si>
  <si>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</si>
  <si>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</si>
  <si>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</si>
  <si>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</si>
  <si>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</si>
  <si>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</si>
  <si>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</si>
  <si>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</si>
  <si>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</si>
  <si>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</si>
  <si>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</si>
  <si>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</si>
  <si>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</si>
  <si>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</si>
  <si>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</si>
  <si>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</si>
  <si>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</si>
  <si>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</si>
  <si>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</si>
  <si>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</si>
  <si>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</si>
  <si>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</si>
  <si>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</si>
  <si>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</si>
  <si>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</si>
  <si>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</si>
  <si>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</si>
  <si>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</si>
  <si>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</si>
  <si>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</si>
  <si>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</si>
  <si>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</si>
  <si>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</si>
  <si>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</si>
  <si>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</si>
  <si>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</si>
  <si>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</si>
  <si>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</si>
  <si>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</si>
  <si>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</si>
  <si>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</si>
  <si>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</si>
  <si>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</si>
  <si>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</si>
  <si>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</si>
  <si>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</si>
  <si>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</si>
  <si>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</si>
  <si>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</si>
  <si>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</si>
  <si>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</si>
  <si>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</si>
  <si>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</si>
  <si>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</si>
  <si>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</si>
  <si>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</si>
  <si>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</si>
  <si>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</si>
  <si>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</si>
  <si>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</si>
  <si>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</si>
  <si>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</si>
  <si>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</si>
  <si>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</si>
  <si>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</si>
  <si>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</si>
  <si>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</si>
  <si>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</si>
  <si>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</si>
  <si>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</si>
  <si>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</si>
  <si>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</si>
  <si>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</si>
  <si>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</si>
  <si>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</si>
  <si>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</si>
  <si>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</si>
  <si>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</si>
  <si>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</si>
  <si>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</si>
  <si>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</si>
  <si>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</si>
  <si>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</si>
  <si>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</si>
  <si>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</si>
  <si>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</si>
  <si>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</si>
  <si>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</si>
  <si>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</si>
  <si>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</si>
  <si>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</si>
  <si>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</si>
  <si>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</si>
  <si>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</si>
  <si>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</si>
  <si>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</si>
  <si>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</si>
  <si>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</si>
  <si>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</si>
  <si>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</si>
  <si>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</si>
  <si>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</si>
  <si>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</si>
  <si>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</si>
  <si>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</si>
  <si>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</si>
  <si>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</si>
  <si>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</si>
  <si>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</si>
  <si>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</si>
  <si>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</si>
  <si>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</si>
  <si>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</si>
  <si>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</si>
  <si>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</si>
  <si>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</si>
  <si>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</si>
  <si>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</si>
  <si>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</si>
  <si>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</si>
  <si>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</si>
  <si>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</si>
  <si>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</si>
  <si>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</si>
  <si>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</si>
  <si>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</si>
  <si>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</si>
  <si>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</si>
  <si>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</si>
  <si>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</si>
  <si>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</si>
  <si>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</si>
  <si>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</si>
  <si>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</si>
  <si>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</si>
  <si>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</si>
  <si>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</si>
  <si>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</si>
  <si>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</si>
  <si>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</si>
  <si>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</si>
  <si>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</si>
  <si>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</si>
  <si>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</si>
  <si>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</si>
  <si>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</si>
  <si>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</si>
  <si>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</si>
  <si>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</si>
  <si>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</si>
  <si>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</si>
  <si>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</si>
  <si>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</si>
  <si>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</si>
  <si>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</si>
  <si>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</si>
  <si>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</si>
  <si>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</si>
  <si>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</si>
  <si>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</si>
  <si>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</si>
  <si>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</si>
  <si>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</si>
  <si>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</si>
  <si>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</si>
  <si>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</si>
  <si>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</si>
  <si>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</si>
  <si>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</si>
  <si>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</si>
  <si>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</si>
  <si>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</si>
  <si>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</si>
  <si>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</si>
  <si>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</si>
  <si>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</si>
  <si>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</si>
  <si>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</si>
  <si>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</si>
  <si>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</si>
  <si>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</si>
  <si>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</si>
  <si>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</si>
  <si>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</si>
  <si>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</si>
  <si>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</si>
  <si>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</si>
  <si>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</si>
  <si>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</si>
  <si>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</si>
  <si>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</si>
  <si>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</si>
  <si>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</si>
  <si>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</si>
  <si>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</si>
  <si>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</si>
  <si>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</si>
  <si>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</si>
  <si>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</si>
  <si>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</si>
  <si>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</si>
  <si>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</si>
  <si>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</si>
  <si>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</si>
  <si>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</si>
  <si>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</si>
  <si>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</si>
  <si>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</si>
  <si>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</si>
  <si>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</si>
  <si>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</si>
  <si>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</si>
  <si>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</si>
  <si>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</si>
  <si>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</si>
  <si>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</si>
  <si>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</si>
  <si>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</si>
  <si>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</si>
  <si>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</si>
  <si>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</si>
  <si>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</si>
  <si>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</si>
  <si>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</si>
  <si>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</si>
  <si>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</si>
  <si>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</si>
  <si>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</si>
  <si>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</si>
  <si>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</si>
  <si>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</si>
  <si>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</si>
  <si>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</si>
  <si>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</si>
  <si>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</si>
  <si>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</si>
  <si>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</si>
  <si>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</si>
  <si>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</si>
  <si>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</si>
  <si>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</si>
  <si>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</si>
  <si>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</si>
  <si>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</si>
  <si>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</si>
  <si>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</si>
  <si>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</si>
  <si>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</si>
  <si>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</si>
  <si>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</si>
  <si>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</si>
  <si>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</si>
  <si>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</si>
  <si>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</si>
  <si>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</si>
  <si>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</si>
  <si>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</si>
  <si>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</si>
  <si>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</si>
  <si>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</si>
  <si>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</si>
  <si>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</si>
  <si>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</si>
  <si>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</si>
  <si>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</si>
  <si>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</si>
  <si>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</si>
  <si>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</si>
  <si>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</si>
  <si>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</si>
  <si>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</si>
  <si>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</si>
  <si>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</si>
  <si>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</si>
  <si>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</si>
  <si>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</si>
  <si>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</si>
  <si>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</si>
  <si>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</si>
  <si>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</si>
  <si>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</si>
  <si>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</si>
  <si>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</si>
  <si>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</si>
  <si>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</si>
  <si>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</si>
  <si>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</si>
  <si>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</si>
  <si>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</si>
  <si>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</si>
  <si>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</si>
  <si>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</si>
  <si>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</si>
  <si>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</si>
  <si>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</si>
  <si>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</si>
  <si>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</si>
  <si>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</si>
  <si>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</si>
  <si>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</si>
  <si>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</si>
  <si>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</si>
  <si>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</si>
  <si>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</si>
  <si>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</si>
  <si>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</si>
  <si>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</si>
  <si>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</si>
  <si>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</si>
  <si>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</si>
  <si>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</si>
  <si>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</si>
  <si>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</si>
  <si>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</si>
  <si>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</si>
  <si>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</si>
  <si>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</si>
  <si>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</si>
  <si>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</si>
  <si>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</si>
  <si>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</si>
  <si>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</si>
  <si>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</si>
  <si>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</si>
  <si>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</si>
  <si>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</si>
  <si>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</si>
  <si>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</si>
  <si>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</si>
  <si>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</si>
  <si>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</si>
  <si>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</si>
  <si>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</si>
  <si>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</si>
  <si>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</si>
  <si>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</si>
  <si>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</si>
  <si>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</si>
  <si>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</si>
  <si>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</si>
  <si>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</si>
  <si>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</si>
  <si>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</si>
  <si>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</si>
  <si>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</si>
  <si>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</si>
  <si>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</si>
  <si>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</si>
  <si>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</si>
  <si>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</si>
  <si>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</si>
  <si>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</si>
  <si>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</si>
  <si>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</si>
  <si>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</si>
  <si>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</si>
  <si>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</si>
  <si>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</si>
  <si>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</si>
  <si>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</si>
  <si>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</si>
  <si>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</si>
  <si>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</si>
  <si>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</si>
  <si>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</si>
  <si>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</si>
  <si>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</si>
  <si>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</si>
  <si>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</si>
  <si>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</si>
  <si>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</si>
  <si>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</si>
  <si>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</si>
  <si>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</si>
  <si>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</si>
  <si>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</si>
  <si>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</si>
  <si>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</si>
  <si>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</si>
  <si>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</si>
  <si>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</si>
  <si>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</si>
  <si>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</si>
  <si>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</si>
  <si>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</si>
  <si>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</si>
  <si>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</si>
  <si>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</si>
  <si>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</si>
  <si>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</si>
  <si>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</si>
  <si>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</si>
  <si>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</si>
  <si>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</si>
  <si>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</si>
  <si>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</si>
  <si>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</si>
  <si>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</si>
  <si>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</si>
  <si>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</si>
  <si>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</si>
  <si>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</si>
  <si>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</si>
  <si>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</si>
  <si>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</si>
  <si>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</si>
  <si>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</si>
  <si>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</si>
  <si>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</si>
  <si>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</si>
  <si>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</si>
  <si>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</si>
  <si>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</si>
  <si>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</si>
  <si>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</si>
  <si>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</si>
  <si>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</si>
  <si>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</si>
  <si>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</si>
  <si>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</si>
  <si>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</si>
  <si>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</si>
  <si>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</si>
  <si>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</si>
  <si>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</si>
  <si>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</si>
  <si>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</si>
  <si>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</si>
  <si>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</si>
  <si>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</si>
  <si>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</si>
  <si>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</si>
  <si>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</si>
  <si>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</si>
  <si>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</si>
  <si>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</si>
  <si>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</si>
  <si>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</si>
  <si>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</si>
  <si>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</si>
  <si>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</si>
  <si>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</si>
  <si>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</si>
  <si>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</si>
  <si>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</si>
  <si>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</si>
  <si>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</si>
  <si>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</si>
  <si>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</si>
  <si>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</si>
  <si>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</si>
  <si>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</si>
  <si>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</si>
  <si>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</si>
  <si>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</si>
  <si>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</si>
  <si>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</si>
  <si>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</si>
  <si>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</si>
  <si>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</si>
  <si>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</si>
  <si>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</si>
  <si>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</si>
  <si>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</si>
  <si>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</si>
  <si>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</si>
  <si>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</si>
  <si>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</si>
  <si>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</si>
  <si>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</si>
  <si>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</si>
  <si>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</si>
  <si>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</si>
  <si>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</si>
  <si>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</si>
  <si>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</si>
  <si>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</si>
  <si>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</si>
  <si>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</si>
  <si>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</si>
  <si>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</si>
  <si>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</si>
  <si>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</si>
  <si>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</si>
  <si>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</si>
  <si>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</si>
  <si>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</si>
  <si>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</si>
  <si>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</si>
  <si>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</si>
  <si>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</si>
  <si>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</si>
  <si>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</si>
  <si>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</si>
  <si>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</si>
  <si>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</si>
  <si>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</si>
  <si>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</si>
  <si>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</si>
  <si>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</si>
  <si>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</si>
  <si>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</si>
  <si>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</si>
  <si>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</si>
  <si>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</si>
  <si>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</si>
  <si>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</si>
  <si>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</si>
  <si>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</si>
  <si>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</si>
  <si>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</si>
  <si>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</si>
  <si>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</si>
  <si>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</si>
  <si>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</si>
  <si>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</si>
  <si>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</si>
  <si>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</si>
  <si>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</si>
  <si>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</si>
  <si>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</si>
  <si>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</si>
  <si>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</si>
  <si>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</si>
  <si>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</si>
  <si>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</si>
  <si>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</si>
  <si>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</si>
  <si>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</si>
  <si>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</si>
  <si>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</si>
  <si>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</si>
  <si>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</si>
  <si>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</si>
  <si>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</si>
  <si>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</si>
  <si>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</si>
  <si>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</si>
  <si>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</si>
  <si>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</si>
  <si>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</si>
  <si>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</si>
  <si>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</si>
  <si>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</si>
  <si>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</si>
  <si>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</si>
  <si>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</si>
  <si>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</si>
  <si>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</si>
  <si>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</si>
  <si>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</si>
  <si>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</si>
  <si>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</si>
  <si>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</si>
  <si>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</si>
  <si>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</si>
  <si>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</si>
  <si>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</si>
  <si>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</si>
  <si>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</si>
  <si>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</si>
  <si>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</si>
  <si>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</si>
  <si>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</si>
  <si>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</si>
  <si>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</si>
  <si>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</si>
  <si>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</si>
  <si>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</si>
  <si>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</si>
  <si>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</si>
  <si>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</si>
  <si>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</si>
  <si>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</si>
  <si>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</si>
  <si>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</si>
  <si>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</si>
  <si>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</si>
  <si>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</si>
  <si>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</si>
  <si>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</si>
  <si>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</si>
  <si>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</si>
  <si>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</si>
  <si>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</si>
  <si>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</si>
  <si>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</si>
  <si>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</si>
  <si>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</si>
  <si>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</si>
  <si>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</si>
  <si>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</si>
  <si>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</si>
  <si>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</si>
  <si>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</si>
  <si>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</si>
  <si>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</si>
  <si>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</si>
  <si>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</si>
  <si>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</si>
  <si>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</si>
  <si>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</si>
  <si>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</si>
  <si>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</si>
  <si>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</si>
  <si>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</si>
  <si>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</si>
  <si>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</si>
  <si>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</si>
  <si>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</si>
  <si>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</si>
  <si>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</si>
  <si>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</si>
  <si>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</si>
  <si>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</si>
  <si>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</si>
  <si>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</si>
  <si>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</si>
  <si>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</si>
  <si>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</si>
  <si>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</si>
  <si>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</si>
  <si>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</si>
  <si>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</si>
  <si>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</si>
  <si>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</si>
  <si>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</si>
  <si>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</si>
  <si>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</si>
  <si>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</si>
  <si>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</si>
  <si>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</si>
  <si>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</si>
  <si>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</si>
  <si>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</si>
  <si>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</si>
  <si>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</si>
  <si>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</si>
  <si>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</si>
  <si>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</si>
  <si>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</si>
  <si>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</si>
  <si>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</si>
  <si>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</si>
  <si>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</si>
  <si>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</si>
  <si>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</si>
  <si>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</si>
  <si>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</si>
  <si>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</si>
  <si>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</si>
  <si>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</si>
  <si>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</si>
  <si>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</si>
  <si>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</si>
  <si>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</si>
  <si>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</si>
  <si>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</si>
  <si>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</si>
  <si>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</si>
  <si>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</si>
  <si>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</si>
  <si>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</si>
  <si>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</si>
  <si>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</si>
  <si>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</si>
  <si>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</si>
  <si>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</si>
  <si>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</si>
  <si>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</si>
  <si>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</si>
  <si>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</si>
  <si>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</si>
  <si>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</si>
  <si>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</si>
  <si>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</si>
  <si>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</si>
  <si>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</si>
  <si>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</si>
  <si>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</si>
  <si>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</si>
  <si>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</si>
  <si>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</si>
  <si>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</si>
  <si>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</si>
  <si>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</si>
  <si>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</si>
  <si>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</si>
  <si>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</si>
  <si>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</si>
  <si>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</si>
  <si>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</si>
  <si>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</si>
  <si>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</si>
  <si>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</si>
  <si>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</si>
  <si>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</si>
  <si>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</si>
  <si>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</si>
  <si>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</si>
  <si>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</si>
  <si>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</si>
  <si>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</si>
  <si>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</si>
  <si>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</si>
  <si>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</si>
  <si>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</si>
  <si>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</si>
  <si>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</si>
  <si>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</si>
  <si>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</si>
  <si>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</si>
  <si>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</si>
  <si>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</si>
  <si>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</si>
  <si>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</si>
  <si>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</si>
  <si>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</si>
  <si>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</si>
  <si>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</si>
  <si>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</si>
  <si>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</si>
  <si>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</si>
  <si>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</si>
  <si>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</si>
  <si>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</si>
  <si>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</si>
  <si>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</si>
  <si>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</si>
  <si>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</si>
  <si>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</si>
  <si>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</si>
  <si>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</si>
  <si>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</si>
  <si>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</si>
  <si>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</si>
  <si>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</si>
  <si>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</si>
  <si>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</si>
  <si>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</si>
  <si>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</si>
  <si>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</si>
  <si>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</si>
  <si>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</si>
  <si>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</si>
  <si>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</si>
  <si>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</si>
  <si>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</si>
  <si>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</si>
  <si>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</si>
  <si>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</si>
  <si>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</si>
  <si>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</si>
  <si>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</si>
  <si>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</si>
  <si>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</si>
  <si>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</si>
  <si>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</si>
  <si>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</si>
  <si>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</si>
  <si>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</si>
  <si>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</si>
  <si>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</si>
  <si>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</si>
  <si>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</si>
  <si>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</si>
  <si>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</si>
  <si>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</si>
  <si>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</si>
  <si>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</si>
  <si>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</si>
  <si>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</si>
  <si>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</si>
  <si>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</si>
  <si>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</si>
  <si>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</si>
  <si>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</si>
  <si>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</si>
  <si>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</si>
  <si>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</si>
  <si>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</si>
  <si>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</si>
  <si>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</si>
  <si>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</si>
  <si>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</si>
  <si>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</si>
  <si>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</si>
  <si>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</si>
  <si>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</si>
  <si>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</si>
  <si>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</si>
  <si>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</si>
  <si>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</si>
  <si>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</si>
  <si>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</si>
  <si>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</si>
  <si>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</si>
  <si>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</si>
  <si>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</si>
  <si>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</si>
  <si>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</si>
  <si>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</si>
  <si>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</si>
  <si>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</si>
  <si>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</si>
  <si>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</si>
  <si>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</si>
  <si>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</si>
  <si>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</si>
  <si>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</si>
  <si>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</si>
  <si>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</si>
  <si>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</si>
  <si>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</si>
  <si>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</si>
  <si>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</si>
  <si>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</si>
  <si>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</si>
  <si>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</si>
  <si>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</si>
  <si>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</si>
  <si>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</si>
  <si>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</si>
  <si>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</si>
  <si>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</si>
  <si>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</si>
  <si>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</si>
  <si>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</si>
  <si>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</si>
  <si>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</si>
  <si>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</si>
  <si>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</si>
  <si>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</si>
  <si>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</si>
  <si>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</si>
  <si>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</si>
  <si>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</si>
  <si>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</si>
  <si>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</si>
  <si>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</si>
  <si>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</si>
  <si>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</si>
  <si>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</si>
  <si>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</si>
  <si>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</si>
  <si>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</si>
  <si>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</si>
  <si>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</si>
  <si>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</si>
  <si>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</si>
  <si>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</si>
  <si>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</si>
  <si>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</si>
  <si>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</si>
  <si>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</si>
  <si>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</si>
  <si>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</si>
  <si>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</si>
  <si>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</si>
  <si>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</si>
  <si>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</si>
  <si>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</si>
  <si>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</si>
  <si>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</si>
  <si>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</si>
  <si>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</si>
  <si>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</si>
  <si>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</si>
  <si>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</si>
  <si>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</si>
  <si>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</si>
  <si>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</si>
  <si>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</si>
  <si>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</si>
  <si>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</si>
  <si>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</si>
  <si>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</si>
  <si>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</si>
  <si>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</si>
  <si>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</si>
  <si>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</si>
  <si>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</si>
  <si>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</si>
  <si>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</si>
  <si>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</si>
  <si>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</si>
  <si>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</si>
  <si>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</si>
  <si>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</si>
  <si>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</si>
  <si>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</si>
  <si>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</si>
  <si>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</si>
  <si>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</si>
  <si>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</si>
  <si>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</si>
  <si>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</si>
  <si>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</si>
  <si>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</si>
  <si>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</si>
  <si>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</si>
  <si>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</si>
  <si>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</si>
  <si>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</si>
  <si>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</si>
  <si>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</si>
  <si>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</si>
  <si>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</si>
  <si>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</si>
  <si>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</si>
  <si>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</si>
  <si>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</si>
  <si>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</si>
  <si>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</si>
  <si>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</si>
  <si>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</si>
  <si>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</si>
  <si>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</si>
  <si>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</si>
  <si>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</si>
  <si>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</si>
  <si>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</si>
  <si>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</si>
  <si>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</si>
  <si>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</si>
  <si>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</si>
  <si>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</si>
  <si>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</si>
  <si>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</si>
  <si>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</si>
  <si>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</si>
  <si>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</si>
  <si>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</si>
  <si>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</si>
  <si>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</si>
  <si>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</si>
  <si>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</si>
  <si>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</si>
  <si>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</si>
  <si>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</si>
  <si>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</si>
  <si>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</si>
  <si>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</si>
  <si>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</si>
  <si>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</si>
  <si>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</si>
  <si>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</si>
  <si>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</si>
  <si>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</si>
  <si>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</si>
  <si>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</si>
  <si>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</si>
  <si>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</si>
  <si>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</si>
  <si>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</si>
  <si>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</si>
  <si>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</si>
  <si>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</si>
  <si>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</si>
  <si>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</si>
  <si>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</si>
  <si>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</si>
  <si>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</si>
  <si>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</si>
  <si>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</si>
  <si>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</si>
  <si>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</si>
  <si>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</si>
  <si>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</si>
  <si>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</si>
  <si>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</si>
  <si>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</si>
  <si>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</si>
  <si>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</si>
  <si>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</si>
  <si>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</si>
  <si>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</si>
  <si>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</si>
  <si>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</si>
  <si>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</si>
  <si>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</si>
  <si>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</si>
  <si>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</si>
  <si>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</si>
  <si>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</si>
  <si>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</si>
  <si>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</si>
  <si>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</si>
  <si>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</si>
  <si>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</si>
  <si>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</si>
  <si>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</si>
  <si>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</si>
  <si>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</si>
  <si>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</si>
  <si>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</si>
  <si>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</si>
  <si>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</si>
  <si>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</si>
  <si>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</si>
  <si>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</si>
  <si>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</si>
  <si>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</si>
  <si>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</si>
  <si>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</si>
  <si>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</si>
  <si>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</si>
  <si>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</si>
  <si>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</si>
  <si>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</si>
  <si>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</si>
  <si>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</si>
  <si>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</si>
  <si>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</si>
  <si>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</si>
  <si>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</si>
  <si>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</si>
  <si>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</si>
  <si>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</si>
  <si>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</si>
  <si>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</si>
  <si>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</si>
  <si>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</si>
  <si>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</si>
  <si>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</si>
  <si>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</si>
  <si>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</si>
  <si>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</si>
  <si>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</si>
  <si>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</si>
  <si>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</si>
  <si>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</si>
  <si>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</si>
  <si>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</si>
  <si>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</si>
  <si>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</si>
  <si>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</si>
  <si>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</si>
  <si>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</si>
  <si>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</si>
  <si>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</si>
  <si>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</si>
  <si>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</si>
  <si>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</si>
  <si>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</si>
  <si>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</si>
  <si>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</si>
  <si>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</si>
  <si>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</si>
  <si>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</si>
  <si>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</si>
  <si>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</si>
  <si>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</si>
  <si>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</si>
  <si>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</si>
  <si>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</si>
  <si>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</si>
  <si>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</si>
  <si>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</si>
  <si>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</si>
  <si>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</si>
  <si>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</si>
  <si>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</si>
  <si>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</si>
  <si>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</si>
  <si>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</si>
  <si>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</si>
  <si>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</si>
  <si>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</si>
  <si>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</si>
  <si>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</si>
  <si>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</si>
  <si>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</si>
  <si>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</si>
  <si>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</si>
  <si>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</si>
  <si>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</si>
  <si>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</si>
  <si>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</si>
  <si>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</si>
  <si>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</si>
  <si>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</si>
  <si>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</si>
  <si>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</si>
  <si>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</si>
  <si>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</si>
  <si>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</si>
  <si>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</si>
  <si>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</si>
  <si>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</si>
  <si>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</si>
  <si>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</si>
  <si>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</si>
  <si>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</si>
  <si>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</si>
  <si>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</si>
  <si>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</si>
  <si>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</si>
  <si>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</si>
  <si>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</si>
  <si>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</si>
  <si>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</si>
  <si>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</si>
  <si>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</si>
  <si>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</si>
  <si>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</si>
  <si>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</si>
  <si>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</si>
  <si>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</si>
  <si>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</si>
  <si>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</si>
  <si>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</si>
  <si>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</si>
  <si>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</si>
  <si>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</si>
  <si>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</si>
  <si>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</si>
  <si>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</si>
  <si>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</si>
  <si>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</si>
  <si>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</si>
  <si>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</si>
  <si>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</si>
  <si>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</si>
  <si>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</si>
  <si>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</si>
  <si>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</si>
  <si>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</si>
  <si>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</si>
  <si>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</si>
  <si>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</si>
  <si>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</si>
  <si>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</si>
  <si>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</si>
  <si>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</si>
  <si>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</si>
  <si>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</si>
  <si>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</si>
  <si>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</si>
  <si>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</si>
  <si>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</si>
  <si>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</si>
  <si>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</si>
  <si>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</si>
  <si>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</si>
  <si>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</si>
  <si>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</si>
  <si>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</si>
  <si>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</si>
  <si>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</si>
  <si>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</si>
  <si>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</si>
  <si>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</si>
  <si>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</si>
  <si>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</si>
  <si>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</si>
  <si>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</si>
  <si>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</si>
  <si>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</si>
  <si>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</si>
  <si>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</si>
  <si>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</si>
  <si>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</si>
  <si>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</si>
  <si>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</si>
  <si>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</si>
  <si>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</si>
  <si>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</si>
  <si>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</si>
  <si>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</si>
  <si>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</si>
  <si>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</si>
  <si>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</si>
  <si>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</si>
  <si>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</si>
  <si>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</si>
  <si>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</si>
  <si>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</si>
  <si>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</si>
  <si>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</si>
  <si>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</si>
  <si>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</si>
  <si>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</si>
  <si>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</si>
  <si>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</si>
  <si>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</si>
  <si>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</si>
  <si>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</si>
  <si>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</si>
  <si>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</si>
  <si>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</si>
  <si>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</si>
  <si>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</si>
  <si>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</si>
  <si>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</si>
  <si>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</si>
  <si>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</si>
  <si>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</si>
  <si>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</si>
  <si>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</si>
  <si>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</si>
  <si>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</si>
  <si>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</si>
  <si>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</si>
  <si>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</si>
  <si>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</si>
  <si>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</si>
  <si>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</si>
  <si>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</si>
  <si>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</si>
  <si>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</si>
  <si>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</si>
  <si>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</si>
  <si>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</si>
  <si>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</si>
  <si>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</si>
  <si>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</si>
  <si>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</si>
  <si>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</si>
  <si>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</si>
  <si>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</si>
  <si>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</si>
  <si>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</si>
  <si>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</si>
  <si>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</si>
  <si>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</si>
  <si>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</si>
  <si>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</si>
  <si>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</si>
  <si>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</si>
  <si>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</si>
  <si>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</si>
  <si>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</si>
  <si>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</si>
  <si>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</si>
  <si>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</si>
  <si>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</si>
  <si>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</si>
  <si>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</si>
  <si>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</si>
  <si>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</si>
  <si>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</si>
  <si>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</si>
  <si>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</si>
  <si>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</si>
  <si>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</si>
  <si>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</si>
  <si>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</si>
  <si>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</si>
  <si>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</si>
  <si>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</si>
  <si>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</si>
  <si>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</si>
  <si>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</si>
  <si>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</si>
  <si>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</si>
  <si>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</si>
  <si>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</si>
  <si>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</si>
  <si>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</si>
  <si>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</si>
  <si>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</si>
  <si>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</si>
  <si>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</si>
  <si>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</si>
  <si>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</si>
  <si>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</si>
  <si>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</si>
  <si>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</si>
  <si>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</si>
  <si>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</si>
  <si>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</si>
  <si>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</si>
  <si>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</si>
  <si>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</si>
  <si>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</si>
  <si>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</si>
  <si>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</si>
  <si>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</si>
  <si>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</si>
  <si>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</si>
  <si>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</si>
  <si>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</si>
  <si>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</si>
  <si>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</si>
  <si>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</si>
  <si>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</si>
  <si>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</si>
  <si>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</si>
  <si>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</si>
  <si>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</si>
  <si>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</si>
  <si>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</si>
  <si>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</si>
  <si>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</si>
  <si>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</si>
  <si>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</si>
  <si>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</si>
  <si>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</si>
  <si>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</si>
  <si>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</si>
  <si>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</si>
  <si>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</si>
  <si>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</si>
  <si>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</si>
  <si>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</si>
  <si>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</si>
  <si>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</si>
  <si>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</si>
  <si>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</si>
  <si>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</si>
  <si>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</si>
  <si>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</si>
  <si>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</si>
  <si>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</si>
  <si>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</si>
  <si>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</si>
  <si>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</si>
  <si>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</si>
  <si>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</si>
  <si>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</si>
  <si>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</si>
  <si>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</si>
  <si>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</si>
  <si>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</si>
  <si>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</si>
  <si>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</si>
  <si>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</si>
  <si>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</si>
  <si>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</si>
  <si>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</si>
  <si>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</si>
  <si>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</si>
  <si>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</si>
  <si>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</si>
  <si>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</si>
  <si>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</si>
  <si>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</si>
  <si>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</si>
  <si>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</si>
  <si>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</si>
  <si>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</si>
  <si>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</si>
  <si>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</si>
  <si>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</si>
  <si>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</si>
  <si>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</si>
  <si>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</si>
  <si>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</si>
  <si>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</si>
  <si>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</si>
  <si>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</si>
  <si>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</si>
  <si>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</si>
  <si>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</si>
  <si>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</si>
  <si>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</si>
  <si>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</si>
  <si>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</si>
  <si>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</si>
  <si>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</si>
  <si>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</si>
  <si>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</si>
  <si>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</si>
  <si>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</si>
  <si>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</si>
  <si>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</si>
  <si>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</si>
  <si>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</si>
  <si>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</si>
  <si>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</si>
  <si>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</si>
  <si>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</si>
  <si>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</si>
  <si>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</si>
  <si>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</si>
  <si>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</si>
  <si>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</si>
  <si>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</si>
  <si>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</si>
  <si>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</si>
  <si>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</si>
  <si>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</si>
  <si>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</si>
  <si>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</si>
  <si>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</si>
  <si>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</si>
  <si>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</si>
  <si>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</si>
  <si>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</si>
  <si>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</si>
  <si>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</si>
  <si>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</si>
  <si>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</si>
  <si>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</si>
  <si>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</si>
  <si>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</si>
  <si>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</si>
  <si>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</si>
  <si>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</si>
  <si>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</si>
  <si>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</si>
  <si>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</si>
  <si>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</si>
  <si>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</si>
  <si>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</si>
  <si>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</si>
  <si>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</si>
  <si>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</si>
  <si>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</si>
  <si>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</si>
  <si>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</si>
  <si>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</si>
  <si>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</si>
  <si>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</si>
  <si>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</si>
  <si>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</si>
  <si>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</si>
  <si>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</si>
  <si>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</si>
  <si>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</si>
  <si>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</si>
  <si>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</si>
  <si>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</si>
  <si>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</si>
  <si>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</si>
  <si>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</si>
  <si>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</si>
  <si>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</si>
  <si>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</si>
  <si>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</si>
  <si>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</si>
  <si>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</si>
  <si>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</si>
  <si>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</si>
  <si>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</si>
  <si>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</si>
  <si>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</si>
  <si>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</si>
  <si>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</si>
  <si>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</si>
  <si>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</si>
  <si>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</si>
  <si>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</si>
  <si>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</si>
  <si>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</si>
  <si>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</si>
  <si>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</si>
  <si>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</si>
  <si>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</si>
  <si>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</si>
  <si>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</si>
  <si>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</si>
  <si>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</si>
  <si>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</si>
  <si>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</si>
  <si>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</si>
  <si>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</si>
  <si>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</si>
  <si>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</si>
  <si>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</si>
  <si>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</si>
  <si>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</si>
  <si>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</si>
  <si>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</si>
  <si>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</si>
  <si>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</si>
  <si>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</si>
  <si>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</si>
  <si>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</si>
  <si>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</si>
  <si>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</si>
  <si>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</si>
  <si>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</si>
  <si>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</si>
  <si>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</si>
  <si>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</si>
  <si>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</si>
  <si>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</si>
  <si>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</si>
  <si>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</si>
  <si>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</si>
  <si>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</si>
  <si>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</si>
  <si>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</si>
  <si>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</si>
  <si>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</si>
  <si>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</si>
  <si>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</si>
  <si>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</si>
  <si>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</si>
  <si>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</si>
  <si>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</si>
  <si>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</si>
  <si>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</si>
  <si>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</si>
  <si>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</si>
  <si>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</si>
  <si>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</si>
  <si>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</si>
  <si>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</si>
  <si>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</si>
  <si>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</si>
  <si>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</si>
  <si>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</si>
  <si>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</si>
  <si>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</si>
  <si>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</si>
  <si>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</si>
  <si>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</si>
  <si>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</si>
  <si>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</si>
  <si>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</si>
  <si>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</si>
  <si>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</si>
  <si>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</si>
  <si>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</si>
  <si>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</si>
  <si>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</si>
  <si>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</si>
  <si>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</si>
  <si>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</si>
  <si>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</si>
  <si>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</si>
  <si>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</si>
  <si>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</si>
  <si>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</si>
  <si>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</si>
  <si>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</si>
  <si>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</si>
  <si>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</si>
  <si>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</si>
  <si>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</si>
  <si>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</si>
  <si>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</si>
  <si>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</si>
  <si>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</si>
  <si>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</si>
  <si>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</si>
  <si>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</si>
  <si>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</si>
  <si>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</si>
  <si>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</si>
  <si>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</si>
  <si>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</si>
  <si>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</si>
  <si>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</si>
  <si>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</si>
  <si>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</si>
  <si>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</si>
  <si>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</si>
  <si>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</si>
  <si>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</si>
  <si>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</si>
  <si>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</si>
  <si>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</si>
  <si>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</si>
  <si>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</si>
  <si>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</si>
  <si>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</si>
  <si>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</si>
  <si>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</si>
  <si>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</si>
  <si>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</si>
  <si>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</si>
  <si>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</si>
  <si>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</si>
  <si>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</si>
  <si>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</si>
  <si>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</si>
  <si>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</si>
  <si>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</si>
  <si>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</si>
  <si>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</si>
  <si>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</si>
  <si>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</si>
  <si>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</si>
  <si>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</si>
  <si>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</si>
  <si>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</si>
  <si>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</si>
  <si>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</si>
  <si>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</si>
  <si>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</si>
  <si>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</si>
  <si>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</si>
  <si>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</si>
  <si>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</si>
  <si>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</si>
  <si>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</si>
  <si>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</si>
  <si>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</si>
  <si>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</si>
  <si>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</si>
  <si>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</si>
  <si>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</si>
  <si>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</si>
  <si>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</si>
  <si>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</si>
  <si>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</si>
  <si>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</si>
  <si>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</si>
  <si>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</si>
  <si>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</si>
  <si>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</si>
  <si>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</si>
  <si>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</si>
  <si>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</si>
  <si>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</si>
  <si>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</si>
  <si>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</si>
  <si>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</si>
  <si>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</si>
  <si>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</si>
  <si>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</si>
  <si>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</si>
  <si>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</si>
  <si>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</si>
  <si>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</si>
  <si>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</si>
  <si>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</si>
  <si>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</si>
  <si>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</si>
  <si>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</si>
  <si>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</si>
  <si>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</si>
  <si>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</si>
  <si>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</si>
  <si>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</si>
  <si>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</si>
  <si>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</si>
  <si>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</si>
  <si>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</si>
  <si>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</si>
  <si>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</si>
  <si>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</si>
  <si>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</si>
  <si>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</si>
  <si>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</si>
  <si>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</si>
  <si>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</si>
  <si>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</si>
  <si>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</si>
  <si>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</si>
  <si>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</si>
  <si>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</si>
  <si>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</si>
  <si>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</si>
  <si>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</si>
  <si>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</si>
  <si>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</si>
  <si>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</si>
  <si>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</si>
  <si>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</si>
  <si>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</si>
  <si>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</si>
  <si>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</si>
  <si>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</si>
  <si>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</si>
  <si>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</si>
  <si>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</si>
  <si>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</si>
  <si>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</si>
  <si>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</si>
  <si>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</si>
  <si>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</si>
  <si>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</si>
  <si>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</si>
  <si>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</si>
  <si>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</si>
  <si>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</si>
  <si>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</si>
  <si>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</si>
  <si>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</si>
  <si>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</si>
  <si>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</si>
  <si>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</si>
  <si>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</si>
  <si>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</si>
  <si>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</si>
  <si>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</si>
  <si>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</si>
  <si>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</si>
  <si>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</si>
  <si>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</si>
  <si>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</si>
  <si>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</si>
  <si>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</si>
  <si>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</si>
  <si>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</si>
  <si>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</si>
  <si>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</si>
  <si>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</si>
  <si>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</si>
  <si>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</si>
  <si>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</si>
  <si>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</si>
  <si>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</si>
  <si>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</si>
  <si>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</si>
  <si>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</si>
  <si>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</si>
  <si>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</si>
  <si>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</si>
  <si>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</si>
  <si>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</si>
  <si>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</si>
  <si>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</si>
  <si>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</si>
  <si>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</si>
  <si>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</si>
  <si>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</si>
  <si>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</si>
  <si>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</si>
  <si>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</si>
  <si>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</si>
  <si>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</si>
  <si>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</si>
  <si>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</si>
  <si>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</si>
  <si>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</si>
  <si>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</si>
  <si>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</si>
  <si>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</si>
  <si>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</si>
  <si>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</si>
  <si>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</si>
  <si>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</si>
  <si>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</si>
  <si>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</si>
  <si>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</si>
  <si>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</si>
  <si>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</si>
  <si>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</si>
  <si>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</si>
  <si>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</si>
  <si>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</si>
  <si>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</si>
  <si>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</si>
  <si>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</si>
  <si>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</si>
  <si>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</si>
  <si>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</si>
  <si>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</si>
  <si>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</si>
  <si>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</si>
  <si>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</si>
  <si>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</si>
  <si>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</si>
  <si>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</si>
  <si>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</si>
  <si>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</si>
  <si>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</si>
  <si>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</si>
  <si>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</si>
  <si>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</si>
  <si>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</si>
  <si>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</si>
  <si>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</si>
  <si>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</si>
  <si>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</si>
  <si>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</si>
  <si>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</si>
  <si>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</si>
  <si>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</si>
  <si>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</si>
  <si>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</si>
  <si>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</si>
  <si>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</si>
  <si>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</si>
  <si>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</si>
  <si>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</si>
  <si>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</si>
  <si>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</si>
  <si>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</si>
  <si>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</si>
  <si>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</si>
  <si>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</si>
  <si>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</si>
  <si>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</si>
  <si>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</si>
  <si>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</si>
  <si>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</si>
  <si>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</si>
  <si>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</si>
  <si>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</si>
  <si>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</si>
  <si>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</si>
  <si>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</si>
  <si>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</si>
  <si>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</si>
  <si>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</si>
  <si>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</si>
  <si>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</si>
  <si>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</si>
  <si>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</si>
  <si>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</si>
  <si>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</si>
  <si>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</si>
  <si>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</si>
  <si>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</si>
  <si>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</si>
  <si>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</si>
  <si>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</si>
  <si>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</si>
  <si>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</si>
  <si>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</si>
  <si>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</si>
  <si>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</si>
  <si>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</si>
  <si>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</si>
  <si>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</si>
  <si>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</si>
  <si>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</si>
  <si>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</si>
  <si>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</si>
  <si>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</si>
  <si>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</si>
  <si>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</si>
  <si>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</si>
  <si>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</si>
  <si>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</si>
  <si>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</si>
  <si>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</si>
  <si>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</si>
  <si>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</si>
  <si>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</si>
  <si>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</si>
  <si>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</si>
  <si>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</si>
  <si>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</si>
  <si>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</si>
  <si>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</si>
  <si>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</si>
  <si>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</si>
  <si>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</si>
  <si>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</si>
  <si>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</si>
  <si>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</si>
  <si>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</si>
  <si>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</si>
  <si>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</si>
  <si>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</si>
  <si>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</si>
  <si>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</si>
  <si>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</si>
  <si>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</si>
  <si>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</si>
  <si>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</si>
  <si>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</si>
  <si>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</si>
  <si>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</si>
  <si>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</si>
  <si>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</si>
  <si>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</si>
  <si>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</si>
  <si>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</si>
  <si>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</si>
  <si>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</si>
  <si>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</si>
  <si>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</si>
  <si>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</si>
  <si>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</si>
  <si>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</si>
  <si>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</si>
  <si>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</si>
  <si>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</si>
  <si>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</si>
  <si>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</si>
  <si>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</si>
  <si>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</si>
  <si>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</si>
  <si>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</si>
  <si>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</si>
  <si>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</si>
  <si>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</si>
  <si>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</si>
  <si>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</si>
  <si>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</si>
  <si>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</si>
  <si>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</si>
  <si>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</si>
  <si>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</si>
  <si>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</si>
  <si>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</si>
  <si>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</si>
  <si>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</si>
  <si>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</si>
  <si>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</si>
  <si>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</si>
  <si>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</si>
  <si>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</si>
  <si>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</si>
  <si>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</si>
  <si>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</si>
  <si>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</si>
  <si>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</si>
  <si>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</si>
  <si>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</si>
  <si>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</si>
  <si>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</si>
  <si>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</si>
  <si>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</si>
  <si>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</si>
  <si>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</si>
  <si>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</si>
  <si>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</si>
  <si>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</si>
  <si>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</si>
  <si>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</si>
  <si>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</si>
  <si>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</si>
  <si>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</si>
  <si>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</si>
  <si>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</si>
  <si>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</si>
  <si>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</si>
  <si>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</si>
  <si>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</si>
  <si>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</si>
  <si>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</si>
  <si>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</si>
  <si>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</si>
  <si>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</si>
  <si>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</si>
  <si>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</si>
  <si>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</si>
  <si>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</si>
  <si>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</si>
  <si>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</si>
  <si>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</si>
  <si>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</si>
  <si>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</si>
  <si>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</si>
  <si>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</si>
  <si>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</si>
  <si>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</si>
  <si>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</si>
  <si>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</si>
  <si>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</si>
  <si>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</si>
  <si>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</si>
  <si>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</si>
  <si>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</si>
  <si>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</si>
  <si>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</si>
  <si>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</si>
  <si>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</si>
  <si>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</si>
  <si>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</si>
  <si>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</si>
  <si>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</si>
  <si>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</si>
  <si>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</si>
  <si>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</si>
  <si>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</si>
  <si>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</si>
  <si>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</si>
  <si>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</si>
  <si>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</si>
  <si>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</si>
  <si>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</si>
  <si>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</si>
  <si>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</si>
  <si>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</si>
  <si>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</si>
  <si>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</si>
  <si>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</si>
  <si>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</si>
  <si>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</si>
  <si>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</si>
  <si>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</si>
  <si>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</si>
  <si>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</si>
  <si>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</si>
  <si>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</si>
  <si>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</si>
  <si>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</si>
  <si>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</si>
  <si>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</si>
  <si>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</si>
  <si>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</si>
  <si>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</si>
  <si>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</si>
  <si>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</si>
  <si>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</si>
  <si>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</si>
  <si>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</si>
  <si>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</si>
  <si>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</si>
  <si>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</si>
  <si>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</si>
  <si>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</si>
  <si>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</si>
  <si>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</si>
  <si>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</si>
  <si>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</si>
  <si>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</si>
  <si>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</si>
  <si>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</si>
  <si>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</si>
  <si>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</si>
  <si>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</si>
  <si>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</si>
  <si>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</si>
  <si>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</si>
  <si>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</si>
  <si>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</si>
  <si>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</si>
  <si>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</si>
  <si>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</si>
  <si>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</si>
  <si>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</si>
  <si>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</si>
  <si>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</si>
  <si>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</si>
  <si>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</si>
  <si>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</si>
  <si>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</si>
  <si>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</si>
  <si>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</si>
  <si>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</si>
  <si>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</si>
  <si>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</si>
  <si>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</si>
  <si>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</si>
  <si>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</si>
  <si>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</si>
  <si>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</si>
  <si>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</si>
  <si>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</si>
  <si>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</si>
  <si>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</si>
  <si>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</si>
  <si>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</si>
  <si>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</si>
  <si>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</si>
  <si>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</si>
  <si>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</si>
  <si>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</si>
  <si>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</si>
  <si>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</si>
  <si>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</si>
  <si>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</si>
  <si>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</si>
  <si>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</si>
  <si>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</si>
  <si>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</si>
  <si>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</si>
  <si>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</si>
  <si>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</si>
  <si>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</si>
  <si>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</si>
  <si>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</si>
  <si>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</si>
  <si>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</si>
  <si>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</si>
  <si>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</si>
  <si>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</si>
  <si>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</si>
  <si>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</si>
  <si>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</si>
  <si>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</si>
  <si>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</si>
  <si>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</si>
  <si>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</si>
  <si>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</si>
  <si>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</si>
  <si>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</si>
  <si>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</si>
  <si>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</si>
  <si>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</si>
  <si>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</si>
  <si>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</si>
  <si>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</si>
  <si>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</si>
  <si>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</si>
  <si>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</si>
  <si>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</si>
  <si>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</si>
  <si>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</si>
  <si>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</si>
  <si>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</si>
  <si>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</si>
  <si>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</si>
  <si>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</si>
  <si>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</si>
  <si>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</si>
  <si>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</si>
  <si>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</si>
  <si>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</si>
  <si>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</si>
  <si>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</si>
  <si>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</si>
  <si>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</si>
  <si>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</si>
  <si>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</si>
  <si>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</si>
  <si>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</si>
  <si>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</si>
  <si>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</si>
  <si>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</si>
  <si>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</si>
  <si>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</si>
  <si>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</si>
  <si>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</si>
  <si>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</si>
  <si>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</si>
  <si>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</si>
  <si>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</si>
  <si>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</si>
  <si>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</si>
  <si>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</si>
  <si>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</si>
  <si>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</si>
  <si>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</si>
  <si>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</si>
  <si>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</si>
  <si>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</si>
  <si>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</si>
  <si>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</si>
  <si>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</si>
  <si>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</si>
  <si>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</si>
  <si>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</si>
  <si>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</si>
  <si>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</si>
  <si>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</si>
  <si>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</si>
  <si>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</si>
  <si>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</si>
  <si>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</si>
  <si>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</si>
  <si>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</si>
  <si>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</si>
  <si>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</si>
  <si>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</si>
  <si>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</si>
  <si>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</si>
  <si>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</si>
  <si>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</si>
  <si>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</si>
  <si>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</si>
  <si>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</si>
  <si>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</si>
  <si>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</si>
  <si>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</si>
  <si>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</si>
  <si>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</si>
  <si>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</si>
  <si>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</si>
  <si>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</si>
  <si>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</si>
  <si>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</si>
  <si>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</si>
  <si>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</si>
  <si>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</si>
  <si>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</si>
  <si>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</si>
  <si>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</si>
  <si>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</si>
  <si>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</si>
  <si>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</si>
  <si>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</si>
  <si>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</si>
  <si>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</si>
  <si>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</si>
  <si>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</si>
  <si>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</si>
  <si>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</si>
  <si>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</si>
  <si>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</si>
  <si>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</si>
  <si>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</si>
  <si>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</si>
  <si>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</si>
  <si>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</si>
  <si>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</si>
  <si>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</si>
  <si>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</si>
  <si>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</si>
  <si>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</si>
  <si>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</si>
  <si>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</si>
  <si>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</si>
  <si>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</si>
  <si>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</si>
  <si>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</si>
  <si>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</si>
  <si>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</si>
  <si>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</si>
  <si>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</si>
  <si>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</si>
  <si>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</si>
  <si>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</si>
  <si>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</si>
  <si>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</si>
  <si>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</si>
  <si>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</si>
  <si>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</si>
  <si>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</si>
  <si>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</si>
  <si>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</si>
  <si>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</si>
  <si>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</si>
  <si>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</si>
  <si>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</si>
  <si>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</si>
  <si>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</si>
  <si>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</si>
  <si>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</si>
  <si>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</si>
  <si>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</si>
  <si>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</si>
  <si>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</si>
  <si>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</si>
  <si>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</si>
  <si>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</si>
  <si>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</si>
  <si>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</si>
  <si>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</si>
  <si>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</si>
  <si>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</si>
  <si>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</si>
  <si>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</si>
  <si>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</si>
  <si>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</si>
  <si>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</si>
  <si>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</si>
  <si>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</si>
  <si>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</si>
  <si>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</si>
  <si>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</si>
  <si>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</si>
  <si>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</si>
  <si>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</si>
  <si>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</si>
  <si>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</si>
  <si>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</si>
  <si>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</si>
  <si>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</si>
  <si>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</si>
  <si>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</si>
  <si>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</si>
  <si>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</si>
  <si>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</si>
  <si>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</si>
  <si>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</si>
  <si>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</si>
  <si>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</si>
  <si>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</si>
  <si>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</si>
  <si>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</si>
  <si>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</si>
  <si>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</si>
  <si>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</si>
  <si>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</si>
  <si>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</si>
  <si>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</si>
  <si>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</si>
  <si>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</si>
  <si>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</si>
  <si>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</si>
  <si>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</si>
  <si>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</si>
  <si>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</si>
  <si>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</si>
  <si>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</si>
  <si>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</si>
  <si>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</si>
  <si>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</si>
  <si>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</si>
  <si>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</si>
  <si>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</si>
  <si>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</si>
  <si>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</si>
  <si>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</si>
  <si>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</si>
  <si>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</si>
  <si>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</si>
  <si>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</si>
  <si>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</si>
  <si>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</si>
  <si>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</si>
  <si>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</si>
  <si>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</si>
  <si>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</si>
  <si>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</si>
  <si>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</si>
  <si>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</si>
  <si>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</si>
  <si>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</si>
  <si>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</si>
  <si>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</si>
  <si>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</si>
  <si>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</si>
  <si>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</si>
  <si>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</si>
  <si>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</si>
  <si>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</si>
  <si>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</si>
  <si>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</si>
  <si>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</si>
  <si>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</si>
  <si>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</si>
  <si>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</si>
  <si>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</si>
  <si>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</si>
  <si>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</si>
  <si>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</si>
  <si>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</si>
  <si>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</si>
  <si>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</si>
  <si>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</si>
  <si>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</si>
  <si>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</si>
  <si>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</si>
  <si>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</si>
  <si>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</si>
  <si>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</si>
  <si>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</si>
  <si>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</si>
  <si>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</si>
  <si>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</si>
  <si>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</si>
  <si>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</si>
  <si>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</si>
  <si>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</si>
  <si>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</si>
  <si>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</si>
  <si>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</si>
  <si>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</si>
  <si>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</si>
  <si>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</si>
  <si>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</si>
  <si>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</si>
  <si>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</si>
  <si>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</si>
  <si>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</si>
  <si>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</si>
  <si>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</si>
  <si>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</si>
  <si>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</si>
  <si>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</si>
  <si>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</si>
  <si>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</si>
  <si>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</si>
  <si>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</si>
  <si>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</si>
  <si>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</si>
  <si>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</si>
  <si>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</si>
  <si>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</si>
  <si>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</si>
  <si>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</si>
  <si>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</si>
  <si>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</si>
  <si>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</si>
  <si>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</si>
  <si>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</si>
  <si>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</si>
  <si>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</si>
  <si>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</si>
  <si>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</si>
  <si>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</si>
  <si>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</si>
  <si>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</si>
  <si>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</si>
  <si>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</si>
  <si>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</si>
  <si>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</si>
  <si>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</si>
  <si>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</si>
  <si>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</si>
  <si>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</si>
  <si>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</si>
  <si>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</si>
  <si>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</si>
  <si>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</si>
  <si>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</si>
  <si>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</si>
  <si>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</si>
  <si>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</si>
  <si>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</si>
  <si>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</si>
  <si>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</si>
  <si>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</si>
  <si>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</si>
  <si>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</si>
  <si>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</si>
  <si>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</si>
  <si>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</si>
  <si>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</si>
  <si>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</si>
  <si>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</si>
  <si>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</si>
  <si>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</si>
  <si>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</si>
  <si>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</si>
  <si>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</si>
  <si>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</si>
  <si>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</si>
  <si>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</si>
  <si>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</si>
  <si>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</si>
  <si>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</si>
  <si>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</si>
  <si>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</si>
  <si>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</si>
  <si>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</si>
  <si>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</si>
  <si>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</si>
  <si>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</si>
  <si>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</si>
  <si>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</si>
  <si>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</si>
  <si>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</si>
  <si>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</si>
  <si>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</si>
  <si>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</si>
  <si>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</si>
  <si>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</si>
  <si>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</si>
  <si>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</si>
  <si>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</si>
  <si>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</si>
  <si>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</si>
  <si>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</si>
  <si>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</si>
  <si>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</si>
  <si>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</si>
  <si>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</si>
  <si>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</si>
  <si>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</si>
  <si>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</si>
  <si>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</si>
  <si>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</si>
  <si>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</si>
  <si>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</si>
  <si>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</si>
  <si>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</si>
  <si>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</si>
  <si>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</si>
  <si>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</si>
  <si>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</si>
  <si>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</si>
  <si>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</si>
  <si>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</si>
  <si>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</si>
  <si>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</si>
  <si>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</si>
  <si>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</si>
  <si>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</si>
  <si>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</si>
  <si>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</si>
  <si>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</si>
  <si>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</si>
  <si>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</si>
  <si>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</si>
  <si>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</si>
  <si>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</si>
  <si>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</si>
  <si>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</si>
  <si>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</si>
  <si>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</si>
  <si>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</si>
  <si>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</si>
  <si>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</si>
  <si>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</si>
  <si>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</si>
  <si>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</si>
  <si>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</si>
  <si>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</si>
  <si>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</si>
  <si>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</si>
  <si>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</si>
  <si>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</si>
  <si>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</si>
  <si>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</si>
  <si>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</si>
  <si>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</si>
  <si>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</si>
  <si>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</si>
  <si>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</si>
  <si>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</si>
  <si>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</si>
  <si>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</si>
  <si>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</si>
  <si>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</si>
  <si>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</si>
  <si>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</si>
  <si>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</si>
  <si>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</si>
  <si>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</si>
  <si>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</si>
  <si>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</si>
  <si>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</si>
  <si>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</si>
  <si>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</si>
  <si>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</si>
  <si>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</si>
  <si>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</si>
  <si>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</si>
  <si>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</si>
  <si>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</si>
  <si>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</si>
  <si>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</si>
  <si>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</si>
  <si>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</si>
  <si>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</si>
  <si>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</si>
  <si>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</si>
  <si>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</si>
  <si>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</si>
  <si>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</si>
  <si>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</si>
  <si>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</si>
  <si>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</si>
  <si>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</si>
  <si>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</si>
  <si>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</si>
  <si>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</si>
  <si>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</si>
  <si>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</si>
  <si>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</si>
  <si>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</si>
  <si>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</si>
  <si>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</si>
  <si>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</si>
  <si>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</si>
  <si>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</si>
  <si>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</si>
  <si>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</si>
  <si>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</si>
  <si>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</si>
  <si>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</si>
  <si>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</si>
  <si>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</si>
  <si>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</si>
  <si>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</si>
  <si>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</si>
  <si>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</si>
  <si>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</si>
  <si>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</si>
  <si>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</si>
  <si>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</si>
  <si>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</si>
  <si>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</si>
  <si>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</si>
  <si>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</si>
  <si>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</si>
  <si>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</si>
  <si>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</si>
  <si>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</si>
  <si>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</si>
  <si>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</si>
  <si>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</si>
  <si>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</si>
  <si>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</si>
  <si>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</si>
  <si>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</si>
  <si>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</si>
  <si>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</si>
  <si>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</si>
  <si>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</si>
  <si>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</si>
  <si>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</si>
  <si>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</si>
  <si>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</si>
  <si>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</si>
  <si>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</si>
  <si>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</si>
  <si>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</si>
  <si>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</si>
  <si>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</si>
  <si>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</si>
  <si>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</si>
  <si>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</si>
  <si>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</si>
  <si>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</si>
  <si>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</si>
  <si>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</si>
  <si>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</si>
  <si>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</si>
  <si>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</si>
  <si>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</si>
  <si>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</si>
  <si>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</si>
  <si>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</si>
  <si>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</si>
  <si>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</si>
  <si>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</si>
  <si>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</si>
  <si>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</si>
  <si>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</si>
  <si>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</si>
  <si>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</si>
  <si>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</si>
  <si>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</si>
  <si>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</si>
  <si>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</si>
  <si>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</si>
  <si>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</si>
  <si>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</si>
  <si>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</si>
  <si>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</si>
  <si>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</si>
  <si>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</si>
  <si>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</si>
  <si>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</si>
  <si>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</si>
  <si>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</si>
  <si>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</si>
  <si>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</si>
  <si>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</si>
  <si>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</si>
  <si>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</si>
  <si>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</si>
  <si>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</si>
  <si>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</si>
  <si>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</si>
  <si>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</si>
  <si>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</si>
  <si>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</si>
  <si>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</si>
  <si>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</si>
  <si>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</si>
  <si>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</si>
  <si>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</si>
  <si>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</si>
  <si>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</si>
  <si>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</si>
  <si>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</si>
  <si>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</si>
  <si>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</si>
  <si>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</si>
  <si>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</si>
  <si>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</si>
  <si>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</si>
  <si>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</si>
  <si>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</si>
  <si>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</si>
  <si>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</si>
  <si>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</si>
  <si>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</si>
  <si>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</si>
  <si>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</si>
  <si>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</si>
  <si>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</si>
  <si>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</si>
  <si>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</si>
  <si>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</si>
  <si>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</si>
  <si>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</si>
  <si>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</si>
  <si>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</si>
  <si>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</si>
  <si>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</si>
  <si>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</si>
  <si>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</si>
  <si>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</si>
  <si>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</si>
  <si>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</si>
  <si>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</si>
  <si>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</si>
  <si>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</si>
  <si>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</si>
  <si>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</si>
  <si>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</si>
  <si>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</si>
  <si>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</si>
  <si>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</si>
  <si>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</si>
  <si>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</si>
  <si>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</si>
  <si>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</si>
  <si>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</si>
  <si>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</si>
  <si>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</si>
  <si>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</si>
  <si>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</si>
  <si>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</si>
  <si>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</si>
  <si>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</si>
  <si>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</si>
  <si>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</si>
  <si>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</si>
  <si>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</si>
  <si>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</si>
  <si>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</si>
  <si>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</si>
  <si>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</si>
  <si>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</si>
  <si>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</si>
  <si>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</si>
  <si>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</si>
  <si>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</si>
  <si>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</si>
  <si>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</si>
  <si>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</si>
  <si>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</si>
  <si>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</si>
  <si>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</si>
  <si>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</si>
  <si>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</si>
  <si>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</si>
  <si>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</si>
  <si>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</si>
  <si>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</si>
  <si>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</si>
  <si>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</si>
  <si>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</si>
  <si>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</si>
  <si>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</si>
  <si>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</si>
  <si>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</si>
  <si>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</si>
  <si>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</si>
  <si>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</si>
  <si>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</si>
  <si>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</si>
  <si>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</si>
  <si>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</si>
  <si>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</si>
  <si>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</si>
  <si>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</si>
  <si>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</si>
  <si>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</si>
  <si>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</si>
  <si>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</si>
  <si>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</si>
  <si>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</si>
  <si>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</si>
  <si>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</si>
  <si>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</si>
  <si>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</si>
  <si>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</si>
  <si>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</si>
  <si>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</si>
  <si>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</si>
  <si>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</si>
  <si>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</si>
  <si>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</si>
  <si>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</si>
  <si>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</si>
  <si>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</si>
  <si>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</si>
  <si>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</si>
  <si>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</si>
  <si>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</si>
  <si>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</si>
  <si>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</si>
  <si>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</si>
  <si>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</si>
  <si>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</si>
  <si>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</si>
  <si>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</si>
  <si>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</si>
  <si>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</si>
  <si>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</si>
  <si>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</si>
  <si>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</si>
  <si>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</si>
  <si>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</si>
  <si>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</si>
  <si>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</si>
  <si>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</si>
  <si>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</si>
  <si>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</si>
  <si>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</si>
  <si>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</si>
  <si>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</si>
  <si>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</si>
  <si>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</si>
  <si>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</si>
  <si>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</si>
  <si>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</si>
  <si>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</si>
  <si>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</si>
  <si>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</si>
  <si>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</si>
  <si>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</si>
  <si>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</si>
  <si>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</si>
  <si>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</si>
  <si>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</si>
  <si>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</si>
  <si>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</si>
  <si>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</si>
  <si>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</si>
  <si>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</si>
  <si>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</si>
  <si>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</si>
  <si>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</si>
  <si>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</si>
  <si>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</si>
  <si>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</si>
  <si>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</si>
  <si>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</si>
  <si>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</si>
  <si>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</si>
  <si>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</si>
  <si>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</si>
  <si>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</si>
  <si>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</si>
  <si>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</si>
  <si>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</si>
  <si>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</si>
  <si>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</si>
  <si>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</si>
  <si>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</si>
  <si>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</si>
  <si>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</si>
  <si>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</si>
  <si>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</si>
  <si>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</si>
  <si>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</si>
  <si>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</si>
  <si>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</si>
  <si>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</si>
  <si>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</si>
  <si>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</si>
  <si>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</si>
  <si>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</si>
  <si>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</si>
  <si>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</si>
  <si>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</si>
  <si>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</si>
  <si>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</si>
  <si>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</si>
  <si>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</si>
  <si>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</si>
  <si>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</si>
  <si>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</si>
  <si>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</si>
  <si>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</si>
  <si>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</si>
  <si>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</si>
  <si>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</si>
  <si>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</si>
  <si>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</si>
  <si>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</si>
  <si>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</si>
  <si>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</si>
  <si>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</si>
  <si>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</si>
  <si>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</si>
  <si>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</si>
  <si>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</si>
  <si>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</si>
  <si>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</si>
  <si>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</si>
  <si>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</si>
  <si>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</si>
  <si>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</si>
  <si>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</si>
  <si>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</si>
  <si>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</si>
  <si>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</si>
  <si>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</si>
  <si>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</si>
  <si>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</si>
  <si>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</si>
  <si>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</si>
  <si>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</si>
  <si>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</si>
  <si>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</si>
  <si>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</si>
  <si>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</si>
  <si>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</si>
  <si>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</si>
  <si>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</si>
  <si>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</si>
  <si>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</si>
  <si>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</si>
  <si>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</si>
  <si>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</si>
  <si>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</si>
  <si>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</si>
  <si>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</si>
  <si>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</si>
  <si>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</si>
  <si>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</si>
  <si>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</si>
  <si>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</si>
  <si>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</si>
  <si>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</si>
  <si>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</si>
  <si>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</si>
  <si>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</si>
  <si>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</si>
  <si>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</si>
  <si>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</si>
  <si>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</si>
  <si>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</si>
  <si>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</si>
  <si>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</si>
  <si>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</si>
  <si>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</si>
  <si>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</si>
  <si>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</si>
  <si>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</si>
  <si>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</si>
  <si>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</si>
  <si>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</si>
  <si>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</si>
  <si>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</si>
  <si>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</si>
  <si>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</si>
  <si>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</si>
  <si>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</si>
  <si>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</si>
  <si>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</si>
  <si>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</si>
  <si>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</si>
  <si>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</si>
  <si>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</si>
  <si>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</si>
  <si>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</si>
  <si>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</si>
  <si>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</si>
  <si>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</si>
  <si>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</si>
  <si>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</si>
  <si>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</si>
  <si>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</si>
  <si>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</si>
  <si>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</si>
  <si>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</si>
  <si>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</si>
  <si>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</si>
  <si>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</si>
  <si>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</si>
  <si>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</si>
  <si>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</si>
  <si>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</si>
  <si>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</si>
  <si>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</si>
  <si>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</si>
  <si>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</si>
  <si>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</si>
  <si>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</si>
  <si>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</si>
  <si>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</si>
  <si>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</si>
  <si>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</si>
  <si>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</si>
  <si>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</si>
  <si>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</si>
  <si>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</si>
  <si>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</si>
  <si>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</si>
  <si>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</si>
  <si>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</si>
  <si>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</si>
  <si>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</si>
  <si>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</si>
  <si>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</si>
  <si>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</si>
  <si>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</si>
  <si>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</si>
  <si>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</si>
  <si>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</si>
  <si>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</si>
  <si>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</si>
  <si>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</si>
  <si>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</si>
  <si>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</si>
  <si>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</si>
  <si>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</si>
  <si>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</si>
  <si>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</si>
  <si>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</si>
  <si>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</si>
  <si>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</si>
  <si>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</si>
  <si>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</si>
  <si>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</si>
  <si>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</si>
  <si>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</si>
  <si>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</si>
  <si>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</si>
  <si>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</si>
  <si>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</si>
  <si>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</si>
  <si>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</si>
  <si>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</si>
  <si>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</si>
  <si>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</si>
  <si>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</si>
  <si>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</si>
  <si>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</si>
  <si>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</si>
  <si>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</si>
  <si>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</si>
  <si>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</si>
  <si>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</si>
  <si>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</si>
  <si>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</si>
  <si>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</si>
  <si>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</si>
  <si>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</si>
  <si>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</si>
  <si>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</si>
  <si>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</si>
  <si>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</si>
  <si>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</si>
  <si>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</si>
  <si>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</si>
  <si>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</si>
  <si>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</si>
  <si>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</si>
  <si>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</si>
  <si>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</si>
  <si>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</si>
  <si>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</si>
  <si>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</si>
  <si>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</si>
  <si>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</si>
  <si>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</si>
  <si>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</si>
  <si>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</si>
  <si>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</si>
  <si>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</si>
  <si>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</si>
  <si>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</si>
  <si>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</si>
  <si>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</si>
  <si>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</si>
  <si>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</si>
  <si>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</si>
  <si>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</si>
  <si>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</si>
  <si>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</si>
  <si>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</si>
  <si>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</si>
  <si>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</si>
  <si>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</si>
  <si>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</si>
  <si>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</si>
  <si>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</si>
  <si>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</si>
  <si>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</si>
  <si>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</si>
  <si>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</si>
  <si>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</si>
  <si>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</si>
  <si>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</si>
  <si>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</si>
  <si>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</si>
  <si>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</si>
  <si>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</si>
  <si>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</si>
  <si>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</si>
  <si>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</si>
  <si>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</si>
  <si>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</si>
  <si>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</si>
  <si>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</si>
  <si>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</si>
  <si>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</si>
  <si>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</si>
  <si>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</si>
  <si>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</si>
  <si>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</si>
  <si>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</si>
  <si>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</si>
  <si>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</si>
  <si>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</si>
  <si>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</si>
  <si>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</si>
  <si>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</si>
  <si>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</si>
  <si>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</si>
  <si>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</si>
  <si>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</si>
  <si>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</si>
  <si>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</si>
  <si>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</si>
  <si>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</si>
  <si>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</si>
  <si>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</si>
  <si>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</si>
  <si>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</si>
  <si>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</si>
  <si>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</si>
  <si>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</si>
  <si>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</si>
  <si>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</si>
  <si>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</si>
  <si>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</si>
  <si>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</si>
  <si>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</si>
  <si>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</si>
  <si>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</si>
  <si>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</si>
  <si>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</si>
  <si>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</si>
  <si>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</si>
  <si>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</si>
  <si>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</si>
  <si>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</si>
  <si>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</si>
  <si>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</si>
  <si>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</si>
  <si>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</si>
  <si>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</si>
  <si>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</si>
  <si>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</si>
  <si>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</si>
  <si>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</si>
  <si>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</si>
  <si>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</si>
  <si>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</si>
  <si>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</si>
  <si>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</si>
  <si>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</si>
  <si>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</si>
  <si>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</si>
  <si>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</si>
  <si>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</si>
  <si>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</si>
  <si>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</si>
  <si>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</si>
  <si>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</si>
  <si>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</si>
  <si>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</si>
  <si>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</si>
  <si>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</si>
  <si>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</si>
  <si>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</si>
  <si>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</si>
  <si>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</si>
  <si>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</si>
  <si>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</si>
  <si>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</si>
  <si>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</si>
  <si>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</si>
  <si>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</si>
  <si>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</si>
  <si>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</si>
  <si>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</si>
  <si>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</si>
  <si>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</si>
  <si>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</si>
  <si>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</si>
  <si>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</si>
  <si>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</si>
  <si>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</si>
  <si>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</si>
  <si>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</si>
  <si>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</si>
  <si>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</si>
  <si>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</si>
  <si>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</si>
  <si>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</si>
  <si>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</si>
  <si>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</si>
  <si>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</si>
  <si>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</si>
  <si>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</si>
  <si>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</si>
  <si>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</si>
  <si>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</si>
  <si>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</si>
  <si>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</si>
  <si>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</si>
  <si>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</si>
  <si>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</si>
  <si>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</si>
  <si>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</si>
  <si>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</si>
  <si>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</si>
  <si>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</si>
  <si>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</si>
  <si>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</si>
  <si>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</si>
  <si>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</si>
  <si>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</si>
  <si>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</si>
  <si>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</si>
  <si>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</si>
  <si>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</si>
  <si>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</si>
  <si>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</si>
  <si>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</si>
  <si>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</si>
  <si>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</si>
  <si>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</si>
  <si>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</si>
  <si>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</si>
  <si>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</si>
  <si>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</si>
  <si>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</si>
  <si>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</si>
  <si>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</si>
  <si>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</si>
  <si>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</si>
  <si>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</si>
  <si>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</si>
  <si>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</si>
  <si>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</si>
  <si>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</si>
  <si>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</si>
  <si>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</si>
  <si>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</si>
  <si>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</si>
  <si>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</si>
  <si>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</si>
  <si>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</si>
  <si>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</si>
  <si>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</si>
  <si>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</si>
  <si>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</si>
  <si>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</si>
  <si>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</si>
  <si>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</si>
  <si>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</si>
  <si>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</si>
  <si>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</si>
  <si>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</si>
  <si>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</si>
  <si>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</si>
  <si>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</si>
  <si>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</si>
  <si>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</si>
  <si>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</si>
  <si>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</si>
  <si>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</si>
  <si>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</si>
  <si>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</si>
  <si>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</si>
  <si>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</si>
  <si>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</si>
  <si>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</si>
  <si>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</si>
  <si>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</si>
  <si>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</si>
  <si>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</si>
  <si>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</si>
  <si>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</si>
  <si>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</si>
  <si>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</si>
  <si>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</si>
  <si>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</si>
  <si>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</si>
  <si>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</si>
  <si>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</si>
  <si>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</si>
  <si>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</si>
  <si>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</si>
  <si>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</si>
  <si>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</si>
  <si>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</si>
  <si>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</si>
  <si>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</si>
  <si>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</si>
  <si>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</si>
  <si>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</si>
  <si>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</si>
  <si>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</si>
  <si>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</si>
  <si>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</si>
  <si>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</si>
  <si>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</si>
  <si>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</si>
  <si>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</si>
  <si>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</si>
  <si>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</si>
  <si>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</si>
  <si>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</si>
  <si>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</si>
  <si>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</si>
  <si>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</si>
  <si>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</si>
  <si>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</si>
  <si>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</si>
  <si>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</si>
  <si>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</si>
  <si>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</si>
  <si>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</si>
  <si>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</si>
  <si>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</si>
  <si>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</si>
  <si>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</si>
  <si>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</si>
  <si>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</si>
  <si>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</si>
  <si>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</si>
  <si>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</si>
  <si>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</si>
  <si>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</si>
  <si>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</si>
  <si>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</si>
  <si>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</si>
  <si>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</si>
  <si>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</si>
  <si>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</si>
  <si>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</si>
  <si>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</si>
  <si>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</si>
  <si>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</si>
  <si>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</si>
  <si>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</si>
  <si>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</si>
  <si>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</si>
  <si>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</si>
  <si>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</si>
  <si>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</si>
  <si>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</si>
  <si>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</si>
  <si>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</si>
  <si>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</si>
  <si>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</si>
  <si>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</si>
  <si>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</si>
  <si>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</si>
  <si>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</si>
  <si>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</si>
  <si>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</si>
  <si>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</si>
  <si>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</si>
  <si>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</si>
  <si>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</si>
  <si>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</si>
  <si>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</si>
  <si>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</si>
  <si>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</si>
  <si>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</si>
  <si>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</si>
  <si>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</si>
  <si>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</si>
  <si>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</si>
  <si>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</si>
  <si>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</si>
  <si>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</si>
  <si>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</si>
  <si>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</si>
  <si>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</si>
  <si>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</si>
  <si>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</si>
  <si>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</si>
  <si>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</si>
  <si>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</si>
  <si>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</si>
  <si>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</si>
  <si>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</si>
  <si>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</si>
  <si>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</si>
  <si>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</si>
  <si>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</si>
  <si>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</si>
  <si>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</si>
  <si>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</si>
  <si>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</si>
  <si>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</si>
  <si>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</si>
  <si>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</si>
  <si>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</si>
  <si>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</si>
  <si>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</si>
  <si>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</si>
  <si>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</si>
  <si>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</si>
  <si>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</si>
  <si>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</si>
  <si>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</si>
  <si>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</si>
  <si>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</si>
  <si>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</si>
  <si>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</si>
  <si>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</si>
  <si>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</si>
  <si>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</si>
  <si>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</si>
  <si>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</si>
  <si>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</si>
  <si>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</si>
  <si>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</si>
  <si>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</si>
  <si>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</si>
  <si>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</si>
  <si>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</si>
  <si>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</si>
  <si>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</si>
  <si>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</si>
  <si>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</si>
  <si>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</si>
  <si>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</si>
  <si>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</si>
  <si>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</si>
  <si>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</si>
  <si>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</si>
  <si>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</si>
  <si>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</si>
  <si>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</si>
  <si>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</si>
  <si>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</si>
  <si>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</si>
  <si>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</si>
  <si>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</si>
  <si>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</si>
  <si>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</si>
  <si>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</si>
  <si>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</si>
  <si>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</si>
  <si>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</si>
  <si>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</si>
  <si>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</si>
  <si>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</si>
  <si>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</si>
  <si>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</si>
  <si>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</si>
  <si>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</si>
  <si>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</si>
  <si>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</si>
  <si>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</si>
  <si>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</si>
  <si>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</si>
  <si>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</si>
  <si>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</si>
  <si>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</si>
  <si>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</si>
  <si>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</si>
  <si>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</si>
  <si>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</si>
  <si>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</si>
  <si>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</si>
  <si>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</si>
  <si>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</si>
  <si>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</si>
  <si>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</si>
  <si>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</si>
  <si>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</si>
  <si>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</si>
  <si>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</si>
  <si>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</si>
  <si>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</si>
  <si>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</si>
  <si>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</si>
  <si>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</si>
  <si>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</si>
  <si>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</si>
  <si>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</si>
  <si>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</si>
  <si>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</si>
  <si>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</si>
  <si>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</si>
  <si>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</si>
  <si>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</si>
  <si>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</si>
  <si>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</si>
  <si>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</si>
  <si>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</si>
  <si>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</si>
  <si>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</si>
  <si>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</si>
  <si>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</si>
  <si>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</si>
  <si>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</si>
  <si>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</si>
  <si>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</si>
  <si>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</si>
  <si>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</si>
  <si>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</si>
  <si>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</si>
  <si>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</si>
  <si>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</si>
  <si>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</si>
  <si>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</si>
  <si>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</si>
  <si>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</si>
  <si>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</si>
  <si>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</si>
  <si>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</si>
  <si>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</si>
  <si>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</si>
  <si>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</si>
  <si>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</si>
  <si>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</si>
  <si>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</si>
  <si>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</si>
  <si>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</si>
  <si>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</si>
  <si>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</si>
  <si>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</si>
  <si>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</si>
  <si>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</si>
  <si>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</si>
  <si>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</si>
  <si>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</si>
  <si>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</si>
  <si>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</si>
  <si>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</si>
  <si>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</si>
  <si>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</si>
  <si>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</si>
  <si>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</si>
  <si>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</si>
  <si>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</si>
  <si>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</si>
  <si>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</si>
  <si>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</si>
  <si>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</si>
  <si>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</si>
  <si>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</si>
  <si>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</si>
  <si>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</si>
  <si>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</si>
  <si>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</si>
  <si>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</si>
  <si>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</si>
  <si>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</si>
  <si>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</si>
  <si>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</si>
  <si>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</si>
  <si>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</si>
  <si>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</si>
  <si>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</si>
  <si>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</si>
  <si>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</si>
  <si>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</si>
  <si>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</si>
  <si>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</si>
  <si>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</si>
  <si>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</si>
  <si>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</si>
  <si>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</si>
  <si>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</si>
  <si>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</si>
  <si>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</si>
  <si>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</si>
  <si>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</si>
  <si>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</si>
  <si>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</si>
  <si>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</si>
  <si>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</si>
  <si>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</si>
  <si>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</si>
  <si>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</si>
  <si>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</si>
  <si>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</si>
  <si>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</si>
  <si>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</si>
  <si>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</si>
  <si>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</si>
  <si>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</si>
  <si>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</si>
  <si>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</si>
  <si>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</si>
  <si>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</si>
  <si>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</si>
  <si>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</si>
  <si>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</si>
  <si>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</si>
  <si>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</si>
  <si>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</si>
  <si>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</si>
  <si>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</si>
  <si>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</si>
  <si>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</si>
  <si>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</si>
  <si>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</si>
  <si>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</si>
  <si>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</si>
  <si>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</si>
  <si>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</si>
  <si>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</si>
  <si>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</si>
  <si>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</si>
  <si>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</si>
  <si>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</si>
  <si>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</si>
  <si>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</si>
  <si>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</si>
  <si>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</si>
  <si>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</si>
  <si>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</si>
  <si>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</si>
  <si>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</si>
  <si>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</si>
  <si>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</si>
  <si>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</si>
  <si>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</si>
  <si>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</si>
  <si>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</si>
  <si>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</si>
  <si>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</si>
  <si>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</si>
  <si>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</si>
  <si>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</si>
  <si>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</si>
  <si>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</si>
  <si>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</si>
  <si>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</si>
  <si>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</si>
  <si>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</si>
  <si>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</si>
  <si>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</si>
  <si>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</si>
  <si>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</si>
  <si>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</si>
  <si>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</si>
  <si>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</si>
  <si>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</si>
  <si>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</si>
  <si>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</si>
  <si>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</si>
  <si>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</si>
  <si>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</si>
  <si>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</si>
  <si>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</si>
  <si>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</si>
  <si>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</si>
  <si>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</si>
  <si>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</si>
  <si>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</si>
  <si>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</si>
  <si>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</si>
  <si>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</si>
  <si>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</si>
  <si>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</si>
  <si>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</si>
  <si>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</si>
  <si>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</si>
  <si>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</si>
  <si>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</si>
  <si>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</si>
  <si>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</si>
  <si>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</si>
  <si>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</si>
  <si>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</si>
  <si>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</si>
  <si>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</si>
  <si>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</si>
  <si>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</si>
  <si>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</si>
  <si>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</si>
  <si>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</si>
  <si>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</si>
  <si>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</si>
  <si>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</si>
  <si>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</si>
  <si>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</si>
  <si>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</si>
  <si>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</si>
  <si>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</si>
  <si>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</si>
  <si>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</si>
  <si>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</si>
  <si>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</si>
  <si>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</si>
  <si>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</si>
  <si>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</si>
  <si>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</si>
  <si>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</si>
  <si>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</si>
  <si>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</si>
  <si>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</si>
  <si>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</si>
  <si>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</si>
  <si>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</si>
  <si>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</si>
  <si>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</si>
  <si>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</si>
  <si>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</si>
  <si>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</si>
  <si>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</si>
  <si>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</si>
  <si>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</si>
  <si>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</si>
  <si>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</si>
  <si>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</si>
  <si>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</si>
  <si>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</si>
  <si>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</si>
  <si>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</si>
  <si>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</si>
  <si>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</si>
  <si>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</si>
  <si>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</si>
  <si>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</si>
  <si>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</si>
  <si>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</si>
  <si>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</si>
  <si>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</si>
  <si>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</si>
  <si>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</si>
  <si>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</si>
  <si>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</si>
  <si>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</si>
  <si>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</si>
  <si>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</si>
  <si>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</si>
  <si>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</si>
  <si>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</si>
  <si>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</si>
  <si>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</si>
  <si>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</si>
  <si>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</si>
  <si>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</si>
  <si>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</si>
  <si>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</si>
  <si>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</si>
  <si>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</si>
  <si>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</si>
  <si>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</si>
  <si>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</si>
  <si>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</si>
  <si>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</si>
  <si>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</si>
  <si>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</si>
  <si>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</si>
  <si>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</si>
  <si>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</si>
  <si>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</si>
  <si>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</si>
  <si>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</si>
  <si>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</si>
  <si>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</si>
  <si>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</si>
  <si>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</si>
  <si>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</si>
  <si>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</si>
  <si>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</si>
  <si>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</si>
  <si>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</si>
  <si>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</si>
  <si>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</si>
  <si>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</si>
  <si>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</si>
  <si>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</si>
  <si>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</si>
  <si>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</si>
  <si>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</si>
  <si>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</si>
  <si>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</si>
  <si>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</si>
  <si>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</si>
  <si>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</si>
  <si>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</si>
  <si>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</si>
  <si>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</si>
  <si>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</si>
  <si>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</si>
  <si>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</si>
  <si>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</si>
  <si>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</si>
  <si>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</si>
  <si>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</si>
  <si>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</si>
  <si>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</si>
  <si>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</si>
  <si>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</si>
  <si>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</si>
  <si>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</si>
  <si>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</si>
  <si>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</si>
  <si>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</si>
  <si>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</si>
  <si>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</si>
  <si>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</si>
  <si>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</si>
  <si>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</si>
  <si>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</si>
  <si>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</si>
  <si>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</si>
  <si>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</si>
  <si>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</si>
  <si>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</si>
  <si>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</si>
  <si>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</si>
  <si>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</si>
  <si>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</si>
  <si>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</si>
  <si>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</si>
  <si>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</si>
  <si>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</si>
  <si>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</si>
  <si>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</si>
  <si>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</si>
  <si>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</si>
  <si>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</si>
  <si>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</si>
  <si>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</si>
  <si>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</si>
  <si>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</si>
  <si>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</si>
  <si>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</si>
  <si>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</si>
  <si>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</si>
  <si>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</si>
  <si>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</si>
  <si>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</si>
  <si>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</si>
  <si>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</si>
  <si>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</si>
  <si>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</si>
  <si>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</si>
  <si>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</si>
  <si>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</si>
  <si>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</si>
  <si>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</si>
  <si>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</si>
  <si>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</si>
  <si>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</si>
  <si>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</si>
  <si>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</si>
  <si>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</si>
  <si>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</si>
  <si>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</si>
  <si>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</si>
  <si>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</si>
  <si>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</si>
  <si>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</si>
  <si>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</si>
  <si>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</si>
  <si>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</si>
  <si>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</si>
  <si>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</si>
  <si>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</si>
  <si>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</si>
  <si>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</si>
  <si>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</si>
  <si>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</si>
  <si>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</si>
  <si>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</si>
  <si>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</si>
  <si>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</si>
  <si>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</si>
  <si>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</si>
  <si>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</si>
  <si>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</si>
  <si>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</si>
  <si>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</si>
  <si>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</si>
  <si>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</si>
  <si>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</si>
  <si>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</si>
  <si>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</si>
  <si>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</si>
  <si>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</si>
  <si>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</si>
  <si>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</si>
  <si>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</si>
  <si>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</si>
  <si>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</si>
  <si>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</si>
  <si>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</si>
  <si>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</si>
  <si>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</si>
  <si>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</si>
  <si>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</si>
  <si>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</si>
  <si>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</si>
  <si>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</si>
  <si>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</si>
  <si>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</si>
  <si>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</si>
  <si>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</si>
  <si>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</si>
  <si>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</si>
  <si>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</si>
  <si>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</si>
  <si>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</si>
  <si>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</si>
  <si>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</si>
  <si>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</si>
  <si>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</si>
  <si>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</si>
  <si>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</si>
  <si>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</si>
  <si>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</si>
  <si>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</si>
  <si>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</si>
  <si>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</si>
  <si>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</si>
  <si>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</si>
  <si>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</si>
  <si>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</si>
  <si>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</si>
  <si>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</si>
  <si>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</si>
  <si>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</si>
  <si>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</si>
  <si>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</si>
  <si>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</si>
  <si>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</si>
  <si>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</si>
  <si>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</si>
  <si>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</si>
  <si>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</si>
  <si>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</si>
  <si>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</si>
  <si>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</si>
  <si>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</si>
  <si>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</si>
  <si>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</si>
  <si>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</si>
  <si>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</si>
  <si>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</si>
  <si>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</si>
  <si>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</si>
  <si>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</si>
  <si>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</si>
  <si>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</si>
  <si>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</si>
  <si>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</si>
  <si>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</si>
  <si>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</si>
  <si>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</si>
  <si>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</si>
  <si>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</si>
  <si>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</si>
  <si>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</si>
  <si>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</si>
  <si>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</si>
  <si>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</si>
  <si>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</si>
  <si>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</si>
  <si>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</si>
  <si>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</si>
  <si>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</si>
  <si>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</si>
  <si>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</si>
  <si>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</si>
  <si>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</si>
  <si>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</si>
  <si>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</si>
  <si>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</si>
  <si>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</si>
  <si>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</si>
  <si>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</si>
  <si>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</si>
  <si>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</si>
  <si>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</si>
  <si>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</si>
  <si>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</si>
  <si>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</si>
  <si>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</si>
  <si>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</si>
  <si>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</si>
  <si>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</si>
  <si>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</si>
  <si>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</si>
  <si>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</si>
  <si>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</si>
  <si>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</si>
  <si>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</si>
  <si>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</si>
  <si>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</si>
  <si>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</si>
  <si>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</si>
  <si>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</si>
  <si>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</si>
  <si>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</si>
  <si>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</si>
  <si>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</si>
  <si>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</si>
  <si>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</si>
  <si>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</si>
  <si>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</si>
  <si>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</si>
  <si>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</si>
  <si>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</si>
  <si>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</si>
  <si>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</si>
  <si>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</si>
  <si>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</si>
  <si>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</si>
  <si>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</si>
  <si>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</si>
  <si>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</si>
  <si>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</si>
  <si>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</si>
  <si>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</si>
  <si>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</si>
  <si>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</si>
  <si>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</si>
  <si>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</si>
  <si>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</si>
  <si>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</si>
  <si>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</si>
  <si>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</si>
  <si>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</si>
  <si>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</si>
  <si>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</si>
  <si>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</si>
  <si>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</si>
  <si>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</si>
  <si>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</si>
  <si>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</si>
  <si>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</si>
  <si>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</si>
  <si>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</si>
  <si>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</si>
  <si>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</si>
  <si>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</si>
  <si>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</si>
  <si>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</si>
  <si>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</si>
  <si>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</si>
  <si>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</si>
  <si>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</si>
  <si>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</si>
  <si>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</si>
  <si>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</si>
  <si>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</si>
  <si>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</si>
  <si>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</si>
  <si>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</si>
  <si>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</si>
  <si>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</si>
  <si>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</si>
  <si>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</si>
  <si>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</si>
  <si>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</si>
  <si>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</si>
  <si>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</si>
  <si>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</si>
  <si>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</si>
  <si>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</si>
  <si>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</si>
  <si>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</si>
  <si>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</si>
  <si>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</si>
  <si>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</si>
  <si>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</si>
  <si>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</si>
  <si>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</si>
  <si>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</si>
  <si>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</si>
  <si>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</si>
  <si>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</si>
  <si>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</si>
  <si>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</si>
  <si>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</si>
  <si>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</si>
  <si>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</si>
  <si>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</si>
  <si>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</si>
  <si>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</si>
  <si>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</si>
  <si>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</si>
  <si>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</si>
  <si>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</si>
  <si>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</si>
  <si>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</si>
  <si>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</si>
  <si>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</si>
  <si>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</si>
  <si>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</si>
  <si>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</si>
  <si>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</si>
  <si>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</si>
  <si>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</si>
  <si>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</si>
  <si>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</si>
  <si>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</si>
  <si>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</si>
  <si>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</si>
  <si>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</si>
  <si>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</si>
  <si>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</si>
  <si>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</si>
  <si>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</si>
  <si>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</si>
  <si>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</si>
  <si>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</si>
  <si>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</si>
  <si>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</si>
  <si>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</si>
  <si>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</si>
  <si>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</si>
  <si>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</si>
  <si>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</si>
  <si>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</si>
  <si>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</si>
  <si>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</si>
  <si>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</si>
  <si>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</si>
  <si>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</si>
  <si>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</si>
  <si>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</si>
  <si>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</si>
  <si>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</si>
  <si>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</si>
  <si>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</si>
  <si>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</si>
  <si>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</si>
  <si>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</si>
  <si>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</si>
  <si>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</si>
  <si>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</si>
  <si>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</si>
  <si>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</si>
  <si>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</si>
  <si>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</si>
  <si>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</si>
  <si>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</si>
  <si>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</si>
  <si>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</si>
  <si>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</si>
  <si>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</si>
  <si>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</si>
  <si>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</si>
  <si>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</si>
  <si>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</si>
  <si>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</si>
  <si>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</si>
  <si>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</si>
  <si>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</si>
  <si>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</si>
  <si>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</si>
  <si>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</si>
  <si>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</si>
  <si>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</si>
  <si>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</si>
  <si>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</si>
  <si>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</si>
  <si>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</si>
  <si>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</si>
  <si>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</si>
  <si>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</si>
  <si>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</si>
  <si>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</si>
  <si>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</si>
  <si>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</si>
  <si>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</si>
  <si>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</si>
  <si>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</si>
  <si>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</si>
  <si>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</si>
  <si>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</si>
  <si>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</si>
  <si>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</si>
  <si>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</si>
  <si>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</si>
  <si>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</si>
  <si>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</si>
  <si>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</si>
  <si>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</si>
  <si>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</si>
  <si>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</si>
  <si>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</si>
  <si>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</si>
  <si>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</si>
  <si>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</si>
  <si>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</si>
  <si>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</si>
  <si>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</si>
  <si>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</si>
  <si>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</si>
  <si>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</si>
  <si>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</si>
  <si>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</si>
  <si>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</si>
  <si>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</si>
  <si>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</si>
  <si>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</si>
  <si>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</si>
  <si>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</si>
  <si>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</si>
  <si>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</si>
  <si>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</si>
  <si>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</si>
  <si>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</si>
  <si>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</si>
  <si>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</si>
  <si>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</si>
  <si>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</si>
  <si>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</si>
  <si>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</si>
  <si>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</si>
  <si>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</si>
  <si>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</si>
  <si>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</si>
  <si>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</si>
  <si>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</si>
  <si>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</si>
  <si>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</si>
  <si>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</si>
  <si>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</si>
  <si>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</si>
  <si>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</si>
  <si>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</si>
  <si>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</si>
  <si>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</si>
  <si>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</si>
  <si>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</si>
  <si>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</si>
  <si>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</si>
  <si>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</si>
  <si>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</si>
  <si>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</si>
  <si>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</si>
  <si>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</si>
  <si>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</si>
  <si>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</si>
  <si>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</si>
  <si>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</si>
  <si>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</si>
  <si>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</si>
  <si>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</si>
  <si>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</si>
  <si>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</si>
  <si>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</si>
  <si>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</si>
  <si>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</si>
  <si>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</si>
  <si>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</si>
  <si>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</si>
  <si>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</si>
  <si>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</si>
  <si>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</si>
  <si>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</si>
  <si>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</si>
  <si>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</si>
  <si>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</si>
  <si>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</si>
  <si>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</si>
  <si>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</si>
  <si>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</si>
  <si>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</si>
  <si>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</si>
  <si>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</si>
  <si>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</si>
  <si>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</si>
  <si>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</si>
  <si>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</si>
  <si>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</si>
  <si>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</si>
  <si>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</si>
  <si>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</si>
  <si>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</si>
  <si>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</si>
  <si>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</si>
  <si>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</si>
  <si>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</si>
  <si>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</si>
  <si>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</si>
  <si>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</si>
  <si>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</si>
  <si>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</si>
  <si>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</si>
  <si>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</si>
  <si>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</si>
  <si>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</si>
  <si>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</si>
  <si>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</si>
  <si>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</si>
  <si>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</si>
  <si>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</si>
  <si>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</si>
  <si>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</si>
  <si>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</si>
  <si>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</si>
  <si>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</si>
  <si>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</si>
  <si>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</si>
  <si>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</si>
  <si>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</si>
  <si>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</si>
  <si>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</si>
  <si>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</si>
  <si>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</si>
  <si>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</si>
  <si>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</si>
  <si>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</si>
  <si>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</si>
  <si>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</si>
  <si>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</si>
  <si>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</si>
  <si>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</si>
  <si>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</si>
  <si>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</si>
  <si>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</si>
  <si>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</si>
  <si>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</si>
  <si>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</si>
  <si>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</si>
  <si>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</si>
  <si>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</si>
  <si>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</si>
  <si>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</si>
  <si>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</si>
  <si>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</si>
  <si>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</si>
  <si>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</si>
  <si>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</si>
  <si>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</si>
  <si>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</si>
  <si>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</si>
  <si>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</si>
  <si>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</si>
  <si>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</si>
  <si>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</si>
  <si>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</si>
  <si>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</si>
  <si>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</si>
  <si>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</si>
  <si>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</si>
  <si>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</si>
  <si>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</si>
  <si>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</si>
  <si>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</si>
  <si>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</si>
  <si>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</si>
  <si>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</si>
  <si>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</si>
  <si>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</si>
  <si>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</si>
  <si>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</si>
  <si>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</si>
  <si>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</si>
  <si>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</si>
  <si>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</si>
  <si>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</si>
  <si>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</si>
  <si>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</si>
  <si>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</si>
  <si>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</si>
  <si>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</si>
  <si>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</si>
  <si>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</si>
  <si>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</si>
  <si>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</si>
  <si>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</si>
  <si>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</si>
  <si>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</si>
  <si>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</si>
  <si>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</si>
  <si>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</si>
  <si>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</si>
  <si>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</si>
  <si>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</si>
  <si>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</si>
  <si>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</si>
  <si>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</si>
  <si>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</si>
  <si>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</si>
  <si>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</si>
  <si>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</si>
  <si>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</si>
  <si>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</si>
  <si>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</si>
  <si>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</si>
  <si>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</si>
  <si>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</si>
  <si>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</si>
  <si>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</si>
  <si>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</si>
  <si>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</si>
  <si>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</si>
  <si>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</si>
  <si>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</si>
  <si>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</si>
  <si>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</si>
  <si>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</si>
  <si>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</si>
  <si>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</si>
  <si>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</si>
  <si>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</si>
  <si>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</si>
  <si>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</si>
  <si>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</si>
  <si>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</si>
  <si>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</si>
  <si>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</si>
  <si>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</si>
  <si>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</si>
  <si>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</si>
  <si>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</si>
  <si>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</si>
  <si>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</si>
  <si>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</si>
  <si>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</si>
  <si>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</si>
  <si>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</si>
  <si>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</si>
  <si>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</si>
  <si>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</si>
  <si>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</si>
  <si>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</si>
  <si>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</si>
  <si>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</si>
  <si>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</si>
  <si>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</si>
  <si>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</si>
  <si>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</si>
  <si>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</si>
  <si>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</si>
  <si>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</si>
  <si>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</si>
  <si>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</si>
  <si>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</si>
  <si>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</si>
  <si>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</si>
  <si>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</si>
  <si>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</si>
  <si>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</si>
  <si>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</si>
  <si>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</si>
  <si>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</si>
  <si>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</si>
  <si>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</si>
  <si>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</si>
  <si>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</si>
  <si>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</si>
  <si>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</si>
  <si>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</si>
  <si>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</si>
  <si>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</si>
  <si>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</si>
  <si>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</si>
  <si>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</si>
  <si>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</si>
  <si>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</si>
  <si>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</si>
  <si>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</si>
  <si>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</si>
  <si>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</si>
  <si>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</si>
  <si>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</si>
  <si>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</si>
  <si>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</si>
  <si>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</si>
  <si>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</si>
  <si>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</si>
  <si>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</si>
  <si>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</si>
  <si>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</si>
  <si>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</si>
  <si>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</si>
  <si>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</si>
  <si>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</si>
  <si>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</si>
  <si>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</si>
  <si>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</si>
  <si>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</si>
  <si>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</si>
  <si>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</si>
  <si>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</si>
  <si>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</si>
  <si>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</si>
  <si>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</si>
  <si>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</si>
  <si>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</si>
  <si>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</si>
  <si>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</si>
  <si>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</si>
  <si>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</si>
  <si>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</si>
  <si>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</si>
  <si>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</si>
  <si>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</si>
  <si>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</si>
  <si>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</si>
  <si>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</si>
  <si>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</si>
  <si>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</si>
  <si>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</si>
  <si>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</si>
  <si>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</si>
  <si>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</si>
  <si>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</si>
  <si>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</si>
  <si>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</si>
  <si>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</si>
  <si>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</si>
  <si>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</si>
  <si>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</si>
  <si>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</si>
  <si>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</si>
  <si>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</si>
  <si>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</si>
  <si>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</si>
  <si>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</si>
  <si>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</si>
  <si>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</si>
  <si>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</si>
  <si>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</si>
  <si>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</si>
  <si>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</si>
  <si>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</si>
  <si>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</si>
  <si>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</si>
  <si>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</si>
  <si>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</si>
  <si>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</si>
  <si>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</si>
  <si>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</si>
  <si>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</si>
  <si>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</si>
  <si>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</si>
  <si>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</si>
  <si>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</si>
  <si>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</si>
  <si>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</si>
  <si>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</si>
  <si>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</si>
  <si>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</si>
  <si>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</si>
  <si>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</si>
  <si>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</si>
  <si>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</si>
  <si>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</si>
  <si>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</si>
  <si>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</si>
  <si>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</si>
  <si>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</si>
  <si>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</si>
  <si>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</si>
  <si>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</si>
  <si>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</si>
  <si>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</si>
  <si>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</si>
  <si>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</si>
  <si>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</si>
  <si>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</si>
  <si>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</si>
  <si>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</si>
  <si>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</si>
  <si>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</si>
  <si>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</si>
  <si>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</si>
  <si>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</si>
  <si>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</si>
  <si>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</si>
  <si>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</si>
  <si>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</si>
  <si>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</si>
  <si>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</si>
  <si>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</si>
  <si>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</si>
  <si>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</si>
  <si>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</si>
  <si>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</si>
  <si>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</si>
  <si>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</si>
  <si>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</si>
  <si>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</si>
  <si>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</si>
  <si>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</si>
  <si>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</si>
  <si>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</si>
  <si>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</si>
  <si>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</si>
  <si>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</si>
  <si>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</si>
  <si>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</si>
  <si>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</si>
  <si>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</si>
  <si>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</si>
  <si>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</si>
  <si>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</si>
  <si>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</si>
  <si>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</si>
  <si>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</si>
  <si>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</si>
  <si>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</si>
  <si>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</si>
  <si>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</si>
  <si>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</si>
  <si>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</si>
  <si>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</si>
  <si>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</si>
  <si>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</si>
  <si>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</si>
  <si>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</si>
  <si>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</si>
  <si>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</si>
  <si>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</si>
  <si>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</si>
  <si>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</si>
  <si>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</si>
  <si>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</si>
  <si>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</si>
  <si>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</si>
  <si>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</si>
  <si>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</si>
  <si>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</si>
  <si>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</si>
  <si>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</si>
  <si>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</si>
  <si>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</si>
  <si>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</si>
  <si>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</si>
  <si>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</si>
  <si>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</si>
  <si>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</si>
  <si>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</si>
  <si>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</si>
  <si>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</si>
  <si>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</si>
  <si>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</si>
  <si>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</si>
  <si>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</si>
  <si>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</si>
  <si>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</si>
  <si>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</si>
  <si>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</si>
  <si>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</si>
  <si>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</si>
  <si>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</si>
  <si>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</si>
  <si>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</si>
  <si>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</si>
  <si>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</si>
  <si>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</si>
  <si>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</si>
  <si>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</si>
  <si>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</si>
  <si>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</si>
  <si>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</si>
  <si>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</si>
  <si>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</si>
  <si>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</si>
  <si>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</si>
  <si>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</si>
  <si>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</si>
  <si>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</si>
  <si>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</si>
  <si>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</si>
  <si>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</si>
  <si>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</si>
  <si>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</si>
  <si>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</si>
  <si>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</si>
  <si>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</si>
  <si>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</si>
  <si>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</si>
  <si>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</si>
  <si>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</si>
  <si>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</si>
  <si>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</si>
  <si>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</si>
  <si>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</si>
  <si>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</si>
  <si>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</si>
  <si>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</si>
  <si>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</si>
  <si>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</si>
  <si>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</si>
  <si>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</si>
  <si>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</si>
  <si>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</si>
  <si>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</si>
  <si>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</si>
  <si>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</si>
  <si>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</si>
  <si>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</si>
  <si>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</si>
  <si>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</si>
  <si>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</si>
  <si>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</si>
  <si>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</si>
  <si>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</si>
  <si>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</si>
  <si>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</si>
  <si>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</si>
  <si>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</si>
  <si>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</si>
  <si>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</si>
  <si>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</si>
  <si>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</si>
  <si>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</si>
  <si>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</si>
  <si>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</si>
  <si>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</si>
  <si>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</si>
  <si>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</si>
  <si>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</si>
  <si>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</si>
  <si>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</si>
  <si>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</si>
  <si>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</si>
  <si>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</si>
  <si>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</si>
  <si>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</si>
  <si>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</si>
  <si>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</si>
  <si>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</si>
  <si>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</si>
  <si>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</si>
  <si>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</si>
  <si>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</si>
  <si>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</si>
  <si>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</si>
  <si>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</si>
  <si>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</si>
  <si>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</si>
  <si>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</si>
  <si>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</si>
  <si>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</si>
  <si>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</si>
  <si>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</si>
  <si>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</si>
  <si>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</si>
  <si>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</si>
  <si>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</si>
  <si>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</si>
  <si>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</si>
  <si>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</si>
  <si>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</si>
  <si>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</si>
  <si>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</si>
  <si>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</si>
  <si>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</si>
  <si>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</si>
  <si>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</si>
  <si>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</si>
  <si>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</si>
  <si>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</si>
  <si>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</si>
  <si>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</si>
  <si>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</si>
  <si>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</si>
  <si>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</si>
  <si>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</si>
  <si>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</si>
  <si>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</si>
  <si>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</si>
  <si>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</si>
  <si>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</si>
  <si>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</si>
  <si>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</si>
  <si>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</si>
  <si>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</si>
  <si>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</si>
  <si>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</si>
  <si>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</si>
  <si>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</si>
  <si>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</si>
  <si>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</si>
  <si>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</si>
  <si>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</si>
  <si>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</si>
  <si>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</si>
  <si>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</si>
  <si>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</si>
  <si>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</si>
  <si>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</si>
  <si>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</si>
  <si>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</si>
  <si>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</si>
  <si>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</si>
  <si>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</si>
  <si>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</si>
  <si>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</si>
  <si>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</si>
  <si>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</si>
  <si>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</si>
  <si>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</si>
  <si>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</si>
  <si>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</si>
  <si>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</si>
  <si>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</si>
  <si>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</si>
  <si>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</si>
  <si>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</si>
  <si>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</si>
  <si>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</si>
  <si>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</si>
  <si>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</si>
  <si>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</si>
  <si>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</si>
  <si>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</si>
  <si>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</si>
  <si>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</si>
  <si>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</si>
  <si>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</si>
  <si>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</si>
  <si>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</si>
  <si>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</si>
  <si>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</si>
  <si>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</si>
  <si>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</si>
  <si>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</si>
  <si>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</si>
  <si>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</si>
  <si>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</si>
  <si>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</si>
  <si>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</si>
  <si>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</si>
  <si>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</si>
  <si>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</si>
  <si>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</si>
  <si>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</si>
  <si>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</si>
  <si>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</si>
  <si>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</si>
  <si>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</si>
  <si>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</si>
  <si>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</si>
  <si>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</si>
  <si>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</si>
  <si>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</si>
  <si>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</si>
  <si>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</si>
  <si>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</si>
  <si>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</si>
  <si>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</si>
  <si>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</si>
  <si>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</si>
  <si>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</si>
  <si>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</si>
  <si>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</si>
  <si>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</si>
  <si>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</si>
  <si>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</si>
  <si>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</si>
  <si>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</si>
  <si>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</si>
  <si>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</si>
  <si>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</si>
  <si>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</si>
  <si>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</si>
  <si>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</si>
  <si>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</si>
  <si>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</si>
  <si>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</si>
  <si>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</si>
  <si>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</si>
  <si>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</si>
  <si>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</si>
  <si>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</si>
  <si>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</si>
  <si>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</si>
  <si>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</si>
  <si>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</si>
  <si>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</si>
  <si>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</si>
  <si>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</si>
  <si>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</si>
  <si>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</si>
  <si>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</si>
  <si>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</si>
  <si>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</si>
  <si>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</si>
  <si>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</si>
  <si>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</si>
  <si>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</si>
  <si>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</si>
  <si>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</si>
  <si>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</si>
  <si>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</si>
  <si>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</si>
  <si>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</si>
  <si>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</si>
  <si>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</si>
  <si>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</si>
  <si>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</si>
  <si>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</si>
  <si>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</si>
  <si>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</si>
  <si>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</si>
  <si>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</si>
  <si>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</si>
  <si>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</si>
  <si>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</si>
  <si>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</si>
  <si>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</si>
  <si>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</si>
  <si>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</si>
  <si>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</si>
  <si>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</si>
  <si>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</si>
  <si>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</si>
  <si>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</si>
  <si>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</si>
  <si>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</si>
  <si>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</si>
  <si>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</si>
  <si>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</si>
  <si>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</si>
  <si>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</si>
  <si>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</si>
  <si>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</si>
  <si>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</si>
  <si>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</si>
  <si>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</si>
  <si>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</si>
  <si>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</si>
  <si>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</si>
  <si>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</si>
  <si>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</si>
  <si>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</si>
  <si>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</si>
  <si>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</si>
  <si>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</si>
  <si>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</si>
  <si>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</si>
  <si>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</si>
  <si>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</si>
  <si>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</si>
  <si>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</si>
  <si>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</si>
  <si>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</si>
  <si>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</si>
  <si>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</si>
  <si>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</si>
  <si>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</si>
  <si>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</si>
  <si>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</si>
  <si>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</si>
  <si>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</si>
  <si>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</si>
  <si>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</si>
  <si>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</si>
  <si>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</si>
  <si>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</si>
  <si>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</si>
  <si>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</si>
  <si>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</si>
  <si>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</si>
  <si>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</si>
  <si>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</si>
  <si>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</si>
  <si>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</si>
  <si>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</si>
  <si>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</si>
  <si>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</si>
  <si>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</si>
  <si>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</si>
  <si>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</si>
  <si>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</si>
  <si>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</si>
  <si>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</si>
  <si>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</si>
  <si>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</si>
  <si>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</si>
  <si>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</si>
  <si>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</si>
  <si>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</si>
  <si>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</si>
  <si>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</si>
  <si>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</si>
  <si>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</si>
  <si>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</si>
  <si>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</si>
  <si>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</si>
  <si>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</si>
  <si>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</si>
  <si>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</si>
  <si>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</si>
  <si>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</si>
  <si>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</si>
  <si>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</si>
  <si>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</si>
  <si>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</si>
  <si>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</si>
  <si>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</si>
  <si>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</si>
  <si>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</si>
  <si>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</si>
  <si>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</si>
  <si>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</si>
  <si>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</si>
  <si>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</si>
  <si>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</si>
  <si>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</si>
  <si>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</si>
  <si>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</si>
  <si>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</si>
  <si>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</si>
  <si>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</si>
  <si>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</si>
  <si>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</si>
  <si>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</si>
  <si>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</si>
  <si>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</si>
  <si>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</si>
  <si>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</si>
  <si>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</si>
  <si>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</si>
  <si>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</si>
  <si>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</si>
  <si>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</si>
  <si>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</si>
  <si>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</si>
  <si>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</si>
  <si>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</si>
  <si>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</si>
  <si>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</si>
  <si>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</si>
  <si>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</si>
  <si>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</si>
  <si>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</si>
  <si>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</si>
  <si>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</si>
  <si>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</si>
  <si>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</si>
  <si>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</si>
  <si>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</si>
  <si>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</si>
  <si>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</si>
  <si>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</si>
  <si>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</si>
  <si>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</si>
  <si>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</si>
  <si>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</si>
  <si>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</si>
  <si>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</si>
  <si>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</si>
  <si>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</si>
  <si>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</si>
  <si>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</si>
  <si>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</si>
  <si>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</si>
  <si>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</si>
  <si>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</si>
  <si>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</si>
  <si>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</si>
  <si>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</si>
  <si>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</si>
  <si>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</si>
  <si>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</si>
  <si>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</si>
  <si>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</si>
  <si>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</si>
  <si>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</si>
  <si>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</si>
  <si>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</si>
  <si>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</si>
  <si>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</si>
  <si>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</si>
  <si>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</si>
  <si>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</si>
  <si>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</si>
  <si>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</si>
  <si>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</si>
  <si>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</si>
  <si>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</si>
  <si>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</si>
  <si>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</si>
  <si>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</si>
  <si>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</si>
  <si>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</si>
  <si>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</si>
  <si>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</si>
  <si>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</si>
  <si>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</si>
  <si>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</si>
  <si>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</si>
  <si>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</si>
  <si>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</si>
  <si>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</si>
  <si>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</si>
  <si>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</si>
  <si>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</si>
  <si>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</si>
  <si>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</si>
  <si>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</si>
  <si>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</si>
  <si>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</si>
  <si>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</si>
  <si>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</si>
  <si>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</si>
  <si>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</si>
  <si>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</si>
  <si>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</si>
  <si>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</si>
  <si>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</si>
  <si>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</si>
  <si>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</si>
  <si>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</si>
  <si>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</si>
  <si>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</si>
  <si>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</si>
  <si>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</si>
  <si>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</si>
  <si>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</si>
  <si>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</si>
  <si>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</si>
  <si>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</si>
  <si>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</si>
  <si>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</si>
  <si>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</si>
  <si>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</si>
  <si>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</si>
  <si>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</si>
  <si>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</si>
  <si>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</si>
  <si>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</si>
  <si>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</si>
  <si>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</si>
  <si>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</si>
  <si>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</si>
  <si>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</si>
  <si>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</si>
  <si>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</si>
  <si>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</si>
  <si>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</si>
  <si>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</si>
  <si>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</si>
  <si>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</si>
  <si>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</si>
  <si>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</si>
  <si>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</si>
  <si>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</si>
  <si>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</si>
  <si>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</si>
  <si>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</si>
  <si>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</si>
  <si>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</si>
  <si>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</si>
  <si>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</si>
  <si>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</si>
  <si>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</si>
  <si>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</si>
  <si>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</si>
  <si>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</si>
  <si>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</si>
  <si>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</si>
  <si>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</si>
  <si>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</si>
  <si>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</si>
  <si>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</si>
  <si>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</si>
  <si>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</si>
  <si>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</si>
  <si>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</si>
  <si>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</si>
  <si>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</si>
  <si>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</si>
  <si>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</si>
  <si>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</si>
  <si>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</si>
  <si>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</si>
  <si>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</si>
  <si>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</si>
  <si>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</si>
  <si>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</si>
  <si>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</si>
  <si>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</si>
  <si>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</si>
  <si>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</si>
  <si>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</si>
  <si>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</si>
  <si>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</si>
  <si>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</si>
  <si>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</si>
  <si>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</si>
  <si>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</si>
  <si>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</si>
  <si>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</si>
  <si>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</si>
  <si>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</si>
  <si>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</si>
  <si>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</si>
  <si>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</si>
  <si>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</si>
  <si>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</si>
  <si>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</si>
  <si>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</si>
  <si>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</si>
  <si>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</si>
  <si>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</si>
  <si>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</si>
  <si>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</si>
  <si>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</si>
  <si>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</si>
  <si>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</si>
  <si>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</si>
  <si>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</si>
  <si>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</si>
  <si>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</si>
  <si>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</si>
  <si>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</si>
  <si>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</si>
  <si>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</si>
  <si>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</si>
  <si>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</si>
  <si>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</si>
  <si>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</si>
  <si>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</si>
  <si>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</si>
  <si>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</si>
  <si>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</si>
  <si>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</si>
  <si>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</si>
  <si>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</si>
  <si>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</si>
  <si>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</si>
  <si>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</si>
  <si>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</si>
  <si>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</si>
  <si>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</si>
  <si>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</si>
  <si>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</si>
  <si>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</si>
  <si>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</si>
  <si>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</si>
  <si>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</si>
  <si>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</si>
  <si>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</si>
  <si>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</si>
  <si>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</si>
  <si>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</si>
  <si>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</si>
  <si>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</si>
  <si>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</si>
  <si>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</si>
  <si>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</si>
  <si>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</si>
  <si>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</si>
  <si>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</si>
  <si>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</si>
  <si>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</si>
  <si>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</si>
  <si>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</si>
  <si>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</si>
  <si>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</si>
  <si>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</si>
  <si>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</si>
  <si>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</si>
  <si>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</si>
  <si>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</si>
  <si>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</si>
  <si>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</si>
  <si>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</si>
  <si>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</si>
  <si>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</si>
  <si>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</si>
  <si>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</si>
  <si>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</si>
  <si>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</si>
  <si>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</si>
  <si>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</si>
  <si>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</si>
  <si>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</si>
  <si>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</si>
  <si>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</si>
  <si>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</si>
  <si>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</si>
  <si>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</si>
  <si>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</si>
  <si>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</si>
  <si>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</si>
  <si>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</si>
  <si>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</si>
  <si>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</si>
  <si>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</si>
  <si>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</si>
  <si>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</si>
  <si>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</si>
  <si>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</si>
  <si>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</si>
  <si>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</si>
  <si>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</si>
  <si>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</si>
  <si>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</si>
  <si>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</si>
  <si>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</si>
  <si>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</si>
  <si>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</si>
  <si>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</si>
  <si>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</si>
  <si>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</si>
  <si>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</si>
  <si>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</si>
  <si>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</si>
  <si>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</si>
  <si>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</si>
  <si>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</si>
  <si>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</si>
  <si>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</si>
  <si>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</si>
  <si>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</si>
  <si>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</si>
  <si>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</si>
  <si>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</si>
  <si>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</si>
  <si>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</si>
  <si>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</si>
  <si>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</si>
  <si>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</si>
  <si>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</si>
  <si>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</si>
  <si>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</si>
  <si>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</si>
  <si>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</si>
  <si>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</si>
  <si>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</si>
  <si>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</si>
  <si>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</si>
  <si>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</si>
  <si>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</si>
  <si>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</si>
  <si>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</si>
  <si>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</si>
  <si>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</si>
  <si>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</si>
  <si>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</si>
  <si>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</si>
  <si>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</si>
  <si>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</si>
  <si>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</si>
  <si>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</si>
  <si>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</si>
  <si>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</si>
  <si>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</si>
  <si>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</si>
  <si>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</si>
  <si>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</si>
  <si>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</si>
  <si>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</si>
  <si>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</si>
  <si>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</si>
  <si>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</si>
  <si>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</si>
  <si>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</si>
  <si>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</si>
  <si>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</si>
  <si>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</si>
  <si>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</si>
  <si>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</si>
  <si>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</si>
  <si>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</si>
  <si>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</si>
  <si>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</si>
  <si>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</si>
  <si>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</si>
  <si>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</si>
  <si>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</si>
  <si>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</si>
  <si>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</si>
  <si>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</si>
  <si>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</si>
  <si>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</si>
  <si>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</si>
  <si>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</si>
  <si>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</si>
  <si>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</si>
  <si>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</si>
  <si>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</si>
  <si>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</si>
  <si>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</si>
  <si>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</si>
  <si>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</si>
  <si>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</si>
  <si>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</si>
  <si>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</si>
  <si>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</si>
  <si>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</si>
  <si>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</si>
  <si>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</si>
  <si>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</si>
  <si>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</si>
  <si>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</si>
  <si>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</si>
  <si>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</si>
  <si>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</si>
  <si>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</si>
  <si>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</si>
  <si>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</si>
  <si>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</si>
  <si>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</si>
  <si>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</si>
  <si>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</si>
  <si>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</si>
  <si>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</si>
  <si>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</si>
  <si>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</si>
  <si>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</si>
  <si>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</si>
  <si>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</si>
  <si>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</si>
  <si>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</si>
  <si>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</si>
  <si>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</si>
  <si>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</si>
  <si>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</si>
  <si>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</si>
  <si>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</si>
  <si>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</si>
  <si>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</si>
  <si>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</si>
  <si>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</si>
  <si>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</si>
  <si>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</si>
  <si>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</si>
  <si>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</si>
  <si>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</si>
  <si>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</si>
  <si>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</si>
  <si>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</si>
  <si>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</si>
  <si>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</si>
  <si>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</si>
  <si>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</si>
  <si>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</si>
  <si>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</si>
  <si>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</si>
  <si>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</si>
  <si>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</si>
  <si>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</si>
  <si>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</si>
  <si>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</si>
  <si>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</si>
  <si>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</si>
  <si>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</si>
  <si>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</si>
  <si>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</si>
  <si>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</si>
  <si>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</si>
  <si>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</si>
  <si>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</si>
  <si>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</si>
  <si>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</si>
  <si>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</si>
  <si>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</si>
  <si>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</si>
  <si>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</si>
  <si>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</si>
  <si>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</si>
  <si>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</si>
  <si>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</si>
  <si>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</si>
  <si>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</si>
  <si>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</si>
  <si>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</si>
  <si>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</si>
  <si>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</si>
  <si>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</si>
  <si>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</si>
  <si>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</si>
  <si>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</si>
  <si>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</si>
  <si>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</si>
  <si>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</si>
  <si>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</si>
  <si>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</si>
  <si>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</si>
  <si>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</si>
  <si>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</si>
  <si>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</si>
  <si>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</si>
  <si>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</si>
  <si>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</si>
  <si>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</si>
  <si>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</si>
  <si>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</si>
  <si>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</si>
  <si>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</si>
  <si>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</si>
  <si>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</si>
  <si>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</si>
  <si>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</si>
  <si>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</si>
  <si>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</si>
  <si>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</si>
  <si>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</si>
  <si>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</si>
  <si>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</si>
  <si>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</si>
  <si>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</si>
  <si>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</si>
  <si>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</si>
  <si>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</si>
  <si>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</si>
  <si>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</si>
  <si>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</si>
  <si>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</si>
  <si>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</si>
  <si>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</si>
  <si>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</si>
  <si>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</si>
  <si>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</si>
  <si>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</si>
  <si>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</si>
  <si>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</si>
  <si>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</si>
  <si>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</si>
  <si>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</si>
  <si>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</si>
  <si>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</si>
  <si>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</si>
  <si>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</si>
  <si>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</si>
  <si>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</si>
  <si>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</si>
  <si>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</si>
  <si>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</si>
  <si>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</si>
  <si>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</si>
  <si>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</si>
  <si>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</si>
  <si>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</si>
  <si>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</si>
  <si>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</si>
  <si>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</si>
  <si>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</si>
  <si>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</si>
  <si>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</si>
  <si>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</si>
  <si>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</si>
  <si>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</si>
  <si>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</si>
  <si>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</si>
  <si>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</si>
  <si>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</si>
  <si>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</si>
  <si>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</si>
  <si>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</si>
  <si>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</si>
  <si>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</si>
  <si>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</si>
  <si>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</si>
  <si>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</si>
  <si>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</si>
  <si>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</si>
  <si>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</si>
  <si>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</si>
  <si>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</si>
  <si>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</si>
  <si>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</si>
  <si>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</si>
  <si>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</si>
  <si>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</si>
  <si>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</si>
  <si>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</si>
  <si>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</si>
  <si>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</si>
  <si>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</si>
  <si>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</si>
  <si>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</si>
  <si>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</si>
  <si>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</si>
  <si>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</si>
  <si>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</si>
  <si>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</si>
  <si>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</si>
  <si>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</si>
  <si>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</si>
  <si>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</si>
  <si>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</si>
  <si>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</si>
  <si>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</si>
  <si>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</si>
  <si>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</si>
  <si>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</si>
  <si>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</si>
  <si>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</si>
  <si>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</si>
  <si>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</si>
  <si>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</si>
  <si>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</si>
  <si>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</si>
  <si>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</si>
  <si>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</si>
  <si>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</si>
  <si>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</si>
  <si>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</si>
  <si>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</si>
  <si>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</si>
  <si>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</si>
  <si>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</si>
  <si>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</si>
  <si>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</si>
  <si>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</si>
  <si>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</si>
  <si>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</si>
  <si>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</si>
  <si>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</si>
  <si>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</si>
  <si>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</si>
  <si>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</si>
  <si>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</si>
  <si>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</si>
  <si>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</si>
  <si>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</si>
  <si>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</si>
  <si>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</si>
  <si>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</si>
  <si>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</si>
  <si>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</si>
  <si>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</si>
  <si>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</si>
  <si>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</si>
  <si>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</si>
  <si>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</si>
  <si>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</si>
  <si>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</si>
  <si>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</si>
  <si>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</si>
  <si>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</si>
  <si>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</si>
  <si>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</si>
  <si>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</si>
  <si>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</si>
  <si>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</si>
  <si>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</si>
  <si>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</si>
  <si>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</si>
  <si>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</si>
  <si>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</si>
  <si>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</si>
  <si>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</si>
  <si>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</si>
  <si>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</si>
  <si>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</si>
  <si>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</si>
  <si>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</si>
  <si>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</si>
  <si>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</si>
  <si>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</si>
  <si>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</si>
  <si>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</si>
  <si>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</si>
  <si>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</si>
  <si>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</si>
  <si>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</si>
  <si>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</si>
  <si>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</si>
  <si>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</si>
  <si>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</si>
  <si>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</si>
  <si>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</si>
  <si>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</si>
  <si>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</si>
  <si>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</si>
  <si>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</si>
  <si>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</si>
  <si>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</si>
  <si>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</si>
  <si>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</si>
  <si>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</si>
  <si>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</si>
  <si>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</si>
  <si>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</si>
  <si>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</si>
  <si>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</si>
  <si>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</si>
  <si>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</si>
  <si>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</si>
  <si>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</si>
  <si>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</si>
  <si>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</si>
  <si>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</si>
  <si>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</si>
  <si>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</si>
  <si>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</si>
  <si>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</si>
  <si>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</si>
  <si>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</si>
  <si>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</si>
  <si>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</si>
  <si>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</si>
  <si>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</si>
  <si>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</si>
  <si>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</si>
  <si>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</si>
  <si>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</si>
  <si>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</si>
  <si>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</si>
  <si>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</si>
  <si>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</si>
  <si>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</si>
  <si>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</si>
  <si>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</si>
  <si>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</si>
  <si>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</si>
  <si>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</si>
  <si>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</si>
  <si>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</si>
  <si>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</si>
  <si>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</si>
  <si>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</si>
  <si>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</si>
  <si>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</si>
  <si>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</si>
  <si>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</si>
  <si>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</si>
  <si>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</si>
  <si>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</si>
  <si>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</si>
  <si>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</si>
  <si>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</si>
  <si>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</si>
  <si>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</si>
  <si>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</si>
  <si>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</si>
  <si>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</si>
  <si>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</si>
  <si>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</si>
  <si>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</si>
  <si>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</si>
  <si>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</si>
  <si>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</si>
  <si>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</si>
  <si>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</si>
  <si>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</si>
  <si>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</si>
  <si>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</si>
  <si>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</si>
  <si>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</si>
  <si>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</si>
  <si>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</si>
  <si>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</si>
  <si>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</si>
  <si>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</si>
  <si>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</si>
  <si>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</si>
  <si>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</si>
  <si>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</si>
  <si>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</si>
  <si>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</si>
  <si>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</si>
  <si>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</si>
  <si>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</si>
  <si>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</si>
  <si>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</si>
  <si>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</si>
  <si>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</si>
  <si>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</si>
  <si>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</si>
  <si>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</si>
  <si>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</si>
  <si>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</si>
  <si>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</si>
  <si>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</si>
  <si>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</si>
  <si>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</si>
  <si>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</si>
  <si>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</si>
  <si>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</si>
  <si>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</si>
  <si>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</si>
  <si>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</si>
  <si>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</si>
  <si>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</si>
  <si>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</si>
  <si>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</si>
  <si>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</si>
  <si>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</si>
  <si>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</si>
  <si>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</si>
  <si>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</si>
  <si>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</si>
  <si>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</si>
  <si>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</si>
  <si>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</si>
  <si>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</si>
  <si>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</si>
  <si>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</si>
  <si>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</si>
  <si>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</si>
  <si>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</si>
  <si>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</si>
  <si>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</si>
  <si>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</si>
  <si>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</si>
  <si>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</si>
  <si>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</si>
  <si>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</si>
  <si>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</si>
  <si>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</si>
  <si>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</si>
  <si>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</si>
  <si>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</si>
  <si>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</si>
  <si>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</si>
  <si>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</si>
  <si>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</si>
  <si>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</si>
  <si>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</si>
  <si>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</si>
  <si>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</si>
  <si>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</si>
  <si>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</si>
  <si>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</si>
  <si>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</si>
  <si>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</si>
  <si>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</si>
  <si>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</si>
  <si>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</si>
  <si>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</si>
  <si>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</si>
  <si>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</si>
  <si>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</si>
  <si>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</si>
  <si>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</si>
  <si>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</si>
  <si>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</si>
  <si>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</si>
  <si>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</si>
  <si>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</si>
  <si>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</si>
  <si>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</si>
  <si>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</si>
  <si>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</si>
  <si>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</si>
  <si>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</si>
  <si>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</si>
  <si>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</si>
  <si>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</si>
  <si>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</si>
  <si>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</si>
  <si>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</si>
  <si>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</si>
  <si>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</si>
  <si>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</si>
  <si>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</si>
  <si>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</si>
  <si>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</si>
  <si>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</si>
  <si>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</si>
  <si>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</si>
  <si>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</si>
  <si>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</si>
  <si>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</si>
  <si>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</si>
  <si>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</si>
  <si>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</si>
  <si>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</si>
  <si>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</si>
  <si>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</si>
  <si>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</si>
  <si>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</si>
  <si>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</si>
  <si>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</si>
  <si>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</si>
  <si>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</si>
  <si>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</si>
  <si>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</si>
  <si>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</si>
  <si>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</si>
  <si>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</si>
  <si>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</si>
  <si>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</si>
  <si>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</si>
  <si>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</si>
  <si>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</si>
  <si>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</si>
  <si>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</si>
  <si>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</si>
  <si>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</si>
  <si>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</si>
  <si>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</si>
  <si>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</si>
  <si>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</si>
  <si>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</si>
  <si>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</si>
  <si>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</si>
  <si>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</si>
  <si>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</si>
  <si>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</si>
  <si>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</si>
  <si>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</si>
  <si>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</si>
  <si>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</si>
  <si>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</si>
  <si>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</si>
  <si>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</si>
  <si>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</si>
  <si>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</si>
  <si>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</si>
  <si>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</si>
  <si>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</si>
  <si>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</si>
  <si>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</si>
  <si>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</si>
  <si>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</si>
  <si>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</si>
  <si>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</si>
  <si>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</si>
  <si>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</si>
  <si>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</si>
  <si>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</si>
  <si>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</si>
  <si>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</si>
  <si>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</si>
  <si>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</si>
  <si>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</si>
  <si>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</si>
  <si>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</si>
  <si>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</si>
  <si>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</si>
  <si>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</si>
  <si>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</si>
  <si>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</si>
  <si>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</si>
  <si>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</si>
  <si>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</si>
  <si>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</si>
  <si>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</si>
  <si>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</si>
  <si>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</si>
  <si>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</si>
  <si>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</si>
  <si>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</si>
  <si>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</si>
  <si>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</si>
  <si>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</si>
  <si>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</si>
  <si>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</si>
  <si>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</si>
  <si>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</si>
  <si>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</si>
  <si>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</si>
  <si>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</si>
  <si>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</si>
  <si>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</si>
  <si>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</si>
  <si>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</si>
  <si>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</si>
  <si>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</si>
  <si>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</si>
  <si>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</si>
  <si>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</si>
  <si>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</si>
  <si>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</si>
  <si>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</si>
  <si>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</si>
  <si>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</si>
  <si>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</si>
  <si>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</si>
  <si>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</si>
  <si>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</si>
  <si>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</si>
  <si>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</si>
  <si>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</si>
  <si>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</si>
  <si>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</si>
  <si>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</si>
  <si>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</si>
  <si>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</si>
  <si>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</si>
  <si>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</si>
  <si>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</si>
  <si>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</si>
  <si>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</si>
  <si>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</si>
  <si>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</si>
  <si>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</si>
  <si>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</si>
  <si>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</si>
  <si>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</si>
  <si>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</si>
  <si>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</si>
  <si>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</si>
  <si>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</si>
  <si>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</si>
  <si>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</si>
  <si>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</si>
  <si>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</si>
  <si>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</si>
  <si>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</si>
  <si>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</si>
  <si>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</si>
  <si>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</si>
  <si>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</si>
  <si>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</si>
  <si>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</si>
  <si>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</si>
  <si>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</si>
  <si>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</si>
  <si>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</si>
  <si>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</si>
  <si>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</si>
  <si>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</si>
  <si>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</si>
  <si>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</si>
  <si>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</si>
  <si>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</si>
  <si>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</si>
  <si>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</si>
  <si>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</si>
  <si>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</si>
  <si>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</si>
  <si>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</si>
  <si>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</si>
  <si>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</si>
  <si>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</si>
  <si>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</si>
  <si>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</si>
  <si>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</si>
  <si>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</si>
  <si>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</si>
  <si>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</si>
  <si>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</si>
  <si>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</si>
  <si>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</si>
  <si>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</si>
  <si>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</si>
  <si>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</si>
  <si>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</si>
  <si>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</si>
  <si>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</si>
  <si>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</si>
  <si>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</si>
  <si>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</si>
  <si>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</si>
  <si>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</si>
  <si>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</si>
  <si>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</si>
  <si>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</si>
  <si>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</si>
  <si>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</si>
  <si>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</si>
  <si>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</si>
  <si>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</si>
  <si>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</si>
  <si>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</si>
  <si>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</si>
  <si>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</si>
  <si>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</si>
  <si>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</si>
  <si>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</si>
  <si>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</si>
  <si>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</si>
  <si>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</si>
  <si>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</si>
  <si>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</si>
  <si>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</si>
  <si>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</si>
  <si>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</si>
  <si>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</si>
  <si>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</si>
  <si>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</si>
  <si>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</si>
  <si>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</si>
  <si>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</si>
  <si>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</si>
  <si>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</si>
  <si>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</si>
  <si>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</si>
  <si>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</si>
  <si>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</si>
  <si>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</si>
  <si>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</si>
  <si>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</si>
  <si>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</si>
  <si>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</si>
  <si>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</si>
  <si>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</si>
  <si>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</si>
  <si>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</si>
  <si>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</si>
  <si>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</si>
  <si>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</si>
  <si>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</si>
  <si>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</si>
  <si>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</si>
  <si>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</si>
  <si>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</si>
  <si>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</si>
  <si>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</si>
  <si>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</si>
  <si>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</si>
  <si>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</si>
  <si>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</si>
  <si>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</si>
  <si>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</si>
  <si>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</si>
  <si>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</si>
  <si>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</si>
  <si>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</si>
  <si>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</si>
  <si>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</si>
  <si>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</si>
  <si>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</si>
  <si>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</si>
  <si>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</si>
  <si>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</si>
  <si>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</si>
  <si>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</si>
  <si>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</si>
  <si>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</si>
  <si>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</si>
  <si>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</si>
  <si>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</si>
  <si>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</si>
  <si>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</si>
  <si>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</si>
  <si>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</si>
  <si>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</si>
  <si>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</si>
  <si>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</si>
  <si>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</si>
  <si>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</si>
  <si>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</si>
  <si>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</si>
  <si>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</si>
  <si>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</si>
  <si>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</si>
  <si>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</si>
  <si>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</si>
  <si>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</si>
  <si>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</si>
  <si>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</si>
  <si>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</si>
  <si>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</si>
  <si>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</si>
  <si>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</si>
  <si>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</si>
  <si>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</si>
  <si>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</si>
  <si>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</si>
  <si>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</si>
  <si>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</si>
  <si>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</si>
  <si>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</si>
  <si>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</si>
  <si>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</si>
  <si>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</si>
  <si>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</si>
  <si>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</si>
  <si>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</si>
  <si>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</si>
  <si>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</si>
  <si>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</si>
  <si>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</si>
  <si>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</si>
  <si>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</si>
  <si>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</si>
  <si>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</si>
  <si>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</si>
  <si>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</si>
  <si>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</si>
  <si>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</si>
  <si>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</si>
  <si>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</si>
  <si>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</si>
  <si>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</si>
  <si>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</si>
  <si>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</si>
  <si>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</si>
  <si>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</si>
  <si>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</si>
  <si>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</si>
  <si>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</si>
  <si>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</si>
  <si>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</si>
  <si>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</si>
  <si>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</si>
  <si>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</si>
  <si>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</si>
  <si>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</si>
  <si>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</si>
  <si>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</si>
  <si>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</si>
  <si>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</si>
  <si>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</si>
  <si>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</si>
  <si>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</si>
  <si>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</si>
  <si>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</si>
  <si>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</si>
  <si>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</si>
  <si>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</si>
  <si>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</si>
  <si>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</si>
  <si>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</si>
  <si>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</si>
  <si>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</si>
  <si>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</si>
  <si>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</si>
  <si>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</si>
  <si>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</si>
  <si>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</si>
  <si>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</si>
  <si>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</si>
  <si>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</si>
  <si>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</si>
  <si>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</si>
  <si>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</si>
  <si>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</si>
  <si>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</si>
  <si>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</si>
  <si>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</si>
  <si>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</si>
  <si>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</si>
  <si>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</si>
  <si>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</si>
  <si>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</si>
  <si>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</si>
  <si>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</si>
  <si>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</si>
  <si>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</si>
  <si>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</si>
  <si>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</si>
  <si>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</si>
  <si>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</si>
  <si>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</si>
  <si>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</si>
  <si>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</si>
  <si>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</si>
  <si>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</si>
  <si>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</si>
  <si>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</si>
  <si>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</si>
  <si>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</si>
  <si>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</si>
  <si>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</si>
  <si>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</si>
  <si>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</si>
  <si>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</si>
  <si>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</si>
  <si>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</si>
  <si>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</si>
  <si>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</si>
  <si>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</si>
  <si>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</si>
  <si>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</si>
  <si>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</si>
  <si>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</si>
  <si>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</si>
  <si>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</si>
  <si>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</si>
  <si>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</si>
  <si>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</si>
  <si>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</si>
  <si>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</si>
  <si>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</si>
  <si>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</si>
  <si>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</si>
  <si>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</si>
  <si>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</si>
  <si>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</si>
  <si>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</si>
  <si>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</si>
  <si>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</si>
  <si>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</si>
  <si>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</si>
  <si>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</si>
  <si>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</si>
  <si>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</si>
  <si>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</si>
  <si>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</si>
  <si>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</si>
  <si>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</si>
  <si>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</si>
  <si>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</si>
  <si>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</si>
  <si>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</si>
  <si>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</si>
  <si>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</si>
  <si>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</si>
  <si>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</si>
  <si>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</si>
  <si>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</si>
  <si>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</si>
  <si>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</si>
  <si>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</si>
  <si>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</si>
  <si>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</si>
  <si>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</si>
  <si>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</si>
  <si>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</si>
  <si>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</si>
  <si>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</si>
  <si>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</si>
  <si>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</si>
  <si>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</si>
  <si>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</si>
  <si>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</si>
  <si>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</si>
  <si>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</si>
  <si>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</si>
  <si>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</si>
  <si>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</si>
  <si>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</si>
  <si>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</si>
  <si>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</si>
  <si>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</si>
  <si>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</si>
  <si>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</si>
  <si>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</si>
  <si>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</si>
  <si>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</si>
  <si>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</si>
  <si>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</si>
  <si>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</si>
  <si>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</si>
  <si>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</si>
  <si>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</si>
  <si>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</si>
  <si>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</si>
  <si>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</si>
  <si>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</si>
  <si>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</si>
  <si>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</si>
  <si>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</si>
  <si>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</si>
  <si>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</si>
  <si>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</si>
  <si>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</si>
  <si>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</si>
  <si>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</si>
  <si>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</si>
  <si>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</si>
  <si>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</si>
  <si>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</si>
  <si>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</si>
  <si>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</si>
  <si>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</si>
  <si>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</si>
  <si>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</si>
  <si>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</si>
  <si>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</si>
  <si>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</si>
  <si>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</si>
  <si>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</si>
  <si>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</si>
  <si>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</si>
  <si>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</si>
  <si>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</si>
  <si>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</si>
  <si>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</si>
  <si>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</si>
  <si>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</si>
  <si>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</si>
  <si>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</si>
  <si>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</si>
  <si>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</si>
  <si>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</si>
  <si>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</si>
  <si>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</si>
  <si>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</si>
  <si>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</si>
  <si>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</si>
  <si>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</si>
  <si>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</si>
  <si>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</si>
  <si>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</si>
  <si>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</si>
  <si>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</si>
  <si>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</si>
  <si>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</si>
  <si>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</si>
  <si>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</si>
  <si>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</si>
  <si>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</si>
  <si>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</si>
  <si>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</si>
  <si>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</si>
  <si>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</si>
  <si>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</si>
  <si>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</si>
  <si>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</si>
  <si>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</si>
  <si>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</si>
  <si>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</si>
  <si>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</si>
  <si>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</si>
  <si>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</si>
  <si>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</si>
  <si>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</si>
  <si>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</si>
  <si>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</si>
  <si>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</si>
  <si>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</si>
  <si>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</si>
  <si>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</si>
  <si>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</si>
  <si>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</si>
  <si>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</si>
  <si>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</si>
  <si>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</si>
  <si>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</si>
  <si>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</si>
  <si>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</si>
  <si>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</si>
  <si>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</si>
  <si>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</si>
  <si>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</si>
  <si>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</si>
  <si>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</si>
  <si>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</si>
  <si>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</si>
  <si>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</si>
  <si>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</si>
  <si>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</si>
  <si>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</si>
  <si>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</si>
  <si>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</si>
  <si>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</si>
  <si>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</si>
  <si>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</si>
  <si>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</si>
  <si>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</si>
  <si>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</si>
  <si>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</si>
  <si>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</si>
  <si>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</si>
  <si>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</si>
  <si>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</si>
  <si>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</si>
  <si>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</si>
  <si>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</si>
  <si>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</si>
  <si>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</si>
  <si>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</si>
  <si>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</si>
  <si>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</si>
  <si>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</si>
  <si>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</si>
  <si>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</si>
  <si>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</si>
  <si>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</si>
  <si>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</si>
  <si>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</si>
  <si>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</si>
  <si>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</si>
  <si>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</si>
  <si>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</si>
  <si>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</si>
  <si>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</si>
  <si>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</si>
  <si>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</si>
  <si>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</si>
  <si>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</si>
  <si>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</si>
  <si>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</si>
  <si>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</si>
  <si>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</si>
  <si>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</si>
  <si>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</si>
  <si>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</si>
  <si>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</si>
  <si>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</si>
  <si>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</si>
  <si>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</si>
  <si>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</si>
  <si>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</si>
  <si>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</si>
  <si>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</si>
  <si>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</si>
  <si>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</si>
  <si>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</si>
  <si>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</si>
  <si>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</si>
  <si>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</si>
  <si>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</si>
  <si>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</si>
  <si>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</si>
  <si>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</si>
  <si>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</si>
  <si>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</si>
  <si>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</si>
  <si>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</si>
  <si>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</si>
  <si>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</si>
  <si>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</si>
  <si>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</si>
  <si>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</si>
  <si>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</si>
  <si>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</si>
  <si>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</si>
  <si>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</si>
  <si>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</si>
  <si>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</si>
  <si>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</si>
  <si>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</si>
  <si>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</si>
  <si>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</si>
  <si>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</si>
  <si>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</si>
  <si>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</si>
  <si>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</si>
  <si>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</si>
  <si>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</si>
  <si>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</si>
  <si>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</si>
  <si>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</si>
  <si>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</si>
  <si>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</si>
  <si>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</si>
  <si>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</si>
  <si>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</si>
  <si>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</si>
  <si>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</si>
  <si>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</si>
  <si>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</si>
  <si>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</si>
  <si>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</si>
  <si>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</si>
  <si>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</si>
  <si>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</si>
  <si>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</si>
  <si>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</si>
  <si>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</si>
  <si>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</si>
  <si>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</si>
  <si>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</si>
  <si>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</si>
  <si>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</si>
  <si>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</si>
  <si>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</si>
  <si>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</si>
  <si>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</si>
  <si>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</si>
  <si>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</si>
  <si>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</si>
  <si>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</si>
  <si>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</si>
  <si>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</si>
  <si>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</si>
  <si>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</si>
  <si>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</si>
  <si>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</si>
  <si>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</si>
  <si>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</si>
  <si>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</si>
  <si>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</si>
  <si>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</si>
  <si>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</si>
  <si>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</si>
  <si>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</si>
  <si>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</si>
  <si>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</si>
  <si>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</si>
  <si>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</si>
  <si>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</si>
  <si>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</si>
  <si>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</si>
  <si>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</si>
  <si>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</si>
  <si>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</si>
  <si>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</si>
  <si>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</si>
  <si>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</si>
  <si>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</si>
  <si>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</si>
  <si>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</si>
  <si>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</si>
  <si>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</si>
  <si>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</si>
  <si>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</si>
  <si>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</si>
  <si>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</si>
  <si>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</si>
  <si>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</si>
  <si>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</si>
  <si>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</si>
  <si>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</si>
  <si>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</si>
  <si>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</si>
  <si>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</si>
  <si>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</si>
  <si>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</si>
  <si>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</si>
  <si>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</si>
  <si>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</si>
  <si>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</si>
  <si>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</si>
  <si>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</si>
  <si>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</si>
  <si>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</si>
  <si>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</si>
  <si>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</si>
  <si>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</si>
  <si>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</si>
  <si>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</si>
  <si>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</si>
  <si>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</si>
  <si>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</si>
  <si>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</si>
  <si>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</si>
  <si>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</si>
  <si>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</si>
  <si>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</si>
  <si>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</si>
  <si>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</si>
  <si>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</si>
  <si>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</si>
  <si>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</si>
  <si>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</si>
  <si>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</si>
  <si>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</si>
  <si>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</si>
  <si>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</si>
  <si>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</si>
  <si>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</si>
  <si>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</si>
  <si>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</si>
  <si>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</si>
  <si>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</si>
  <si>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</si>
  <si>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</si>
  <si>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</si>
  <si>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</si>
  <si>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</si>
  <si>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</si>
  <si>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</si>
  <si>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</si>
  <si>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</si>
  <si>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</si>
  <si>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</si>
  <si>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</si>
  <si>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</si>
  <si>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</si>
  <si>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</si>
  <si>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</si>
  <si>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</si>
  <si>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</si>
  <si>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</si>
  <si>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</si>
  <si>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</si>
  <si>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</si>
  <si>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</si>
  <si>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</si>
  <si>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</si>
  <si>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</si>
  <si>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</si>
  <si>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</si>
  <si>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</si>
  <si>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</si>
  <si>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</si>
  <si>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</si>
  <si>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</si>
  <si>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</si>
  <si>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</si>
  <si>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</si>
  <si>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</si>
  <si>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</si>
  <si>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</si>
  <si>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</si>
  <si>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</si>
  <si>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</si>
  <si>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</si>
  <si>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</si>
  <si>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</si>
  <si>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</si>
  <si>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</si>
  <si>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</si>
  <si>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</si>
  <si>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</si>
  <si>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</si>
  <si>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</si>
  <si>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</si>
  <si>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</si>
  <si>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</si>
  <si>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</si>
  <si>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</si>
  <si>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</si>
  <si>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</si>
  <si>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</si>
  <si>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</si>
  <si>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</si>
  <si>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</si>
  <si>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</si>
  <si>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</si>
  <si>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</si>
  <si>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</si>
  <si>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</si>
  <si>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</si>
  <si>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</si>
  <si>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</si>
  <si>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</si>
  <si>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</si>
  <si>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</si>
  <si>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</si>
  <si>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</si>
  <si>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</si>
  <si>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</si>
  <si>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</si>
  <si>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</si>
  <si>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</si>
  <si>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</si>
  <si>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</si>
  <si>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</si>
  <si>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</si>
  <si>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</si>
  <si>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</si>
  <si>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</si>
  <si>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</si>
  <si>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</si>
  <si>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</si>
  <si>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</si>
  <si>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</si>
  <si>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</si>
  <si>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</si>
  <si>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</si>
  <si>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</si>
  <si>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</si>
  <si>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</si>
  <si>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</si>
  <si>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</si>
  <si>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</si>
  <si>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</si>
  <si>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</si>
  <si>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</si>
  <si>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</si>
  <si>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</si>
  <si>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</si>
  <si>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</si>
  <si>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</si>
  <si>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</si>
  <si>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</si>
  <si>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</si>
  <si>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</si>
  <si>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</si>
  <si>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</si>
  <si>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</si>
  <si>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</si>
  <si>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</si>
  <si>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</si>
  <si>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</si>
  <si>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</si>
  <si>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</si>
  <si>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</si>
  <si>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</si>
  <si>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</si>
  <si>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</si>
  <si>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</si>
  <si>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</si>
  <si>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</si>
  <si>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</si>
  <si>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</si>
  <si>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</si>
  <si>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</si>
  <si>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</si>
  <si>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</si>
  <si>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</si>
  <si>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</si>
  <si>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</si>
  <si>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</si>
  <si>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</si>
  <si>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</si>
  <si>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</si>
  <si>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</si>
  <si>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</si>
  <si>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</si>
  <si>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</si>
  <si>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</si>
  <si>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</si>
  <si>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</si>
  <si>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</si>
  <si>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</si>
  <si>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</si>
  <si>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</si>
  <si>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</si>
  <si>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</si>
  <si>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</si>
  <si>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</si>
  <si>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</si>
  <si>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</si>
  <si>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</si>
  <si>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</si>
  <si>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</si>
  <si>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</si>
  <si>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</si>
  <si>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</si>
  <si>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</si>
  <si>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</si>
  <si>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</si>
  <si>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</si>
  <si>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</si>
  <si>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</si>
  <si>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</si>
  <si>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</si>
  <si>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</si>
  <si>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</si>
  <si>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</si>
  <si>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</si>
  <si>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</si>
  <si>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</si>
  <si>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</si>
  <si>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</si>
  <si>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</si>
  <si>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</si>
  <si>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</si>
  <si>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</si>
  <si>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</si>
  <si>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</si>
  <si>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</si>
  <si>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</si>
  <si>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</si>
  <si>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</si>
  <si>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</si>
  <si>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</si>
  <si>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</si>
  <si>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</si>
  <si>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</si>
  <si>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</si>
  <si>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</si>
  <si>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</si>
  <si>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</si>
  <si>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</si>
  <si>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</si>
  <si>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</si>
  <si>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</si>
  <si>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</si>
  <si>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</si>
  <si>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</si>
  <si>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</si>
  <si>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</si>
  <si>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</si>
  <si>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</si>
  <si>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</si>
  <si>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</si>
  <si>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</si>
  <si>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</si>
  <si>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</si>
  <si>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</si>
  <si>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</si>
  <si>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</si>
  <si>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</si>
  <si>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</si>
  <si>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</si>
  <si>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</si>
  <si>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</si>
  <si>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</si>
  <si>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</si>
  <si>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</si>
  <si>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</si>
  <si>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</si>
  <si>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</si>
  <si>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</si>
  <si>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</si>
  <si>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</si>
  <si>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</si>
  <si>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</si>
  <si>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</si>
  <si>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</si>
  <si>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</si>
  <si>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</si>
  <si>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</si>
  <si>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</si>
  <si>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</si>
  <si>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</si>
  <si>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</si>
  <si>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</si>
  <si>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</si>
  <si>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</si>
  <si>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</si>
  <si>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</si>
  <si>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</si>
  <si>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</si>
  <si>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</si>
  <si>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</si>
  <si>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</si>
  <si>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</si>
  <si>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</si>
  <si>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</si>
  <si>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</si>
  <si>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</si>
  <si>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</si>
  <si>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</si>
  <si>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</si>
  <si>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</si>
  <si>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</si>
  <si>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</si>
  <si>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</si>
  <si>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</si>
  <si>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</si>
  <si>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</si>
  <si>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</si>
  <si>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</si>
  <si>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</si>
  <si>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</si>
  <si>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</si>
  <si>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</si>
  <si>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</si>
  <si>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</si>
  <si>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</si>
  <si>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</si>
  <si>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</si>
  <si>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</si>
  <si>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</si>
  <si>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</si>
  <si>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</si>
  <si>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</si>
  <si>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</si>
  <si>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</si>
  <si>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</si>
  <si>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</si>
  <si>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</si>
  <si>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</si>
  <si>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</si>
  <si>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</si>
  <si>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</si>
  <si>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</si>
  <si>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</si>
  <si>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</si>
  <si>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</si>
  <si>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</si>
  <si>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</si>
  <si>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</si>
  <si>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</si>
  <si>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</si>
  <si>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</si>
  <si>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</si>
  <si>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</si>
  <si>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</si>
  <si>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</si>
  <si>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</si>
  <si>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</si>
  <si>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</si>
  <si>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</si>
  <si>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</si>
  <si>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</si>
  <si>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</si>
  <si>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</si>
  <si>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</si>
  <si>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</si>
  <si>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</si>
  <si>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</si>
  <si>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</si>
  <si>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</si>
  <si>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</si>
  <si>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</si>
  <si>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</si>
  <si>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</si>
  <si>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</si>
  <si>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</si>
  <si>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</si>
  <si>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</si>
  <si>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</si>
  <si>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</si>
  <si>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</si>
  <si>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</si>
  <si>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</si>
  <si>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</si>
  <si>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</si>
  <si>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</si>
  <si>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</si>
  <si>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</si>
  <si>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</si>
  <si>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</si>
  <si>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</si>
  <si>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</si>
  <si>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</si>
  <si>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</si>
  <si>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</si>
  <si>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</si>
  <si>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</si>
  <si>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</si>
  <si>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</si>
  <si>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</si>
  <si>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</si>
  <si>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</si>
  <si>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</si>
  <si>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</si>
  <si>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</si>
  <si>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</si>
  <si>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</si>
  <si>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</si>
  <si>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</si>
  <si>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</si>
  <si>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</si>
  <si>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</si>
  <si>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</si>
  <si>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</si>
  <si>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</si>
  <si>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</si>
  <si>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</si>
  <si>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</si>
  <si>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</si>
  <si>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</si>
  <si>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</si>
  <si>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</si>
  <si>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</si>
  <si>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</si>
  <si>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</si>
  <si>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</si>
  <si>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</si>
  <si>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</si>
  <si>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</si>
  <si>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</si>
  <si>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</si>
  <si>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</si>
  <si>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</si>
  <si>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</si>
  <si>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</si>
  <si>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</si>
  <si>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</si>
  <si>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</si>
  <si>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</si>
  <si>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</si>
  <si>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</si>
  <si>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</si>
  <si>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</si>
  <si>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</si>
  <si>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</si>
  <si>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</si>
  <si>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</si>
  <si>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</si>
  <si>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</si>
  <si>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</si>
  <si>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</si>
  <si>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</si>
  <si>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</si>
  <si>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</si>
  <si>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</si>
  <si>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</si>
  <si>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</si>
  <si>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</si>
  <si>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</si>
  <si>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</si>
  <si>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</si>
  <si>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</si>
  <si>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</si>
  <si>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</si>
  <si>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</si>
  <si>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</si>
  <si>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</si>
  <si>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</si>
  <si>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</si>
  <si>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</si>
  <si>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</si>
  <si>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</si>
  <si>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</si>
  <si>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</si>
  <si>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</si>
  <si>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</si>
  <si>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</si>
  <si>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</si>
  <si>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</si>
  <si>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</si>
  <si>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</si>
  <si>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</si>
  <si>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</si>
  <si>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</si>
  <si>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</si>
  <si>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</si>
  <si>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</si>
  <si>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</si>
  <si>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</si>
  <si>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</si>
  <si>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</si>
  <si>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</si>
  <si>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</si>
  <si>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</si>
  <si>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</si>
  <si>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</si>
  <si>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</si>
  <si>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</si>
  <si>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</si>
  <si>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</si>
  <si>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</si>
  <si>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</si>
  <si>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</si>
  <si>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</si>
  <si>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</si>
  <si>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</si>
  <si>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</si>
  <si>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</si>
  <si>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</si>
  <si>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</si>
  <si>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</si>
  <si>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</si>
  <si>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</si>
  <si>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</si>
  <si>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</si>
  <si>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</si>
  <si>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</si>
  <si>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</si>
  <si>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</si>
  <si>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</si>
  <si>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</si>
  <si>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</si>
  <si>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</si>
  <si>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</si>
  <si>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</si>
  <si>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</si>
  <si>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</si>
  <si>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</si>
  <si>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</si>
  <si>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</si>
  <si>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</si>
  <si>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</si>
  <si>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</si>
  <si>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</si>
  <si>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</si>
  <si>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</si>
  <si>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</si>
  <si>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</si>
  <si>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</si>
  <si>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</si>
  <si>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</si>
  <si>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</si>
  <si>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</si>
  <si>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</si>
  <si>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</si>
  <si>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</si>
  <si>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</si>
  <si>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</si>
  <si>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</si>
  <si>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</si>
  <si>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</si>
  <si>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</si>
  <si>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</si>
  <si>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</si>
  <si>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</si>
  <si>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</si>
  <si>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</si>
  <si>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</si>
  <si>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</si>
  <si>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</si>
  <si>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</si>
  <si>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</si>
  <si>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</si>
  <si>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</si>
  <si>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</si>
  <si>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</si>
  <si>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</si>
  <si>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</si>
  <si>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</si>
  <si>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</si>
  <si>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</si>
  <si>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</si>
  <si>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</si>
  <si>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</si>
  <si>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</si>
  <si>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</si>
  <si>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</si>
  <si>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</si>
  <si>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</si>
  <si>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</si>
  <si>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</si>
  <si>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</si>
  <si>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</si>
  <si>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</si>
  <si>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</si>
  <si>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</si>
  <si>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</si>
  <si>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</si>
  <si>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</si>
  <si>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</si>
  <si>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</si>
  <si>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</si>
  <si>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</si>
  <si>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</si>
  <si>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</si>
  <si>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</si>
  <si>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</si>
  <si>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</si>
  <si>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</si>
  <si>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</si>
  <si>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</si>
  <si>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</si>
  <si>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</si>
  <si>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</si>
  <si>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</si>
  <si>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</si>
  <si>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</si>
  <si>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</si>
  <si>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</si>
  <si>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</si>
  <si>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</si>
  <si>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</si>
  <si>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</si>
  <si>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</si>
  <si>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</si>
  <si>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</si>
  <si>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</si>
  <si>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</si>
  <si>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</si>
  <si>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</si>
  <si>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</si>
  <si>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</si>
  <si>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</si>
  <si>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</si>
  <si>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</si>
  <si>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</si>
  <si>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</si>
  <si>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</si>
  <si>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</si>
  <si>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</si>
  <si>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</si>
  <si>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</si>
  <si>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</si>
  <si>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</si>
  <si>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</si>
  <si>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</si>
  <si>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</si>
  <si>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</si>
  <si>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</si>
  <si>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</si>
  <si>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</si>
  <si>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</si>
  <si>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</si>
  <si>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</si>
  <si>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</si>
  <si>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</si>
  <si>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</si>
  <si>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</si>
  <si>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</si>
  <si>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</si>
  <si>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</si>
  <si>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</si>
  <si>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</si>
  <si>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</si>
  <si>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</si>
  <si>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</si>
  <si>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</si>
  <si>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</si>
  <si>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</si>
  <si>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</si>
  <si>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</si>
  <si>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</si>
  <si>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</si>
  <si>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</si>
  <si>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</si>
  <si>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</si>
  <si>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</si>
  <si>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</si>
  <si>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</si>
  <si>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</si>
  <si>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</si>
  <si>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</si>
  <si>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</si>
  <si>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</si>
  <si>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</si>
  <si>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</si>
  <si>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</si>
  <si>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</si>
  <si>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</si>
  <si>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</si>
  <si>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</si>
  <si>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</si>
  <si>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</si>
  <si>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</si>
  <si>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</si>
  <si>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</si>
  <si>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</si>
  <si>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</si>
  <si>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</si>
  <si>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</si>
  <si>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</si>
  <si>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</si>
  <si>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</si>
  <si>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</si>
  <si>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</si>
  <si>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</si>
  <si>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</si>
  <si>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</si>
  <si>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</si>
  <si>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</si>
  <si>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</si>
  <si>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</si>
  <si>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</si>
  <si>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</si>
  <si>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</si>
  <si>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</si>
  <si>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</si>
  <si>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</si>
  <si>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</si>
  <si>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</si>
  <si>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</si>
  <si>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</si>
  <si>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</si>
  <si>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</si>
  <si>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</si>
  <si>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</si>
  <si>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</si>
  <si>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</si>
  <si>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</si>
  <si>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</si>
  <si>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</si>
  <si>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</si>
  <si>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</si>
  <si>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</si>
  <si>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</si>
  <si>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</si>
  <si>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</si>
  <si>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</si>
  <si>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</si>
  <si>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</si>
  <si>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</si>
  <si>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</si>
  <si>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</si>
  <si>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</si>
  <si>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</si>
  <si>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</si>
  <si>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</si>
  <si>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</si>
  <si>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</si>
  <si>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</si>
  <si>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</si>
  <si>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</si>
  <si>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</si>
  <si>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</si>
  <si>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</si>
  <si>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</si>
  <si>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</si>
  <si>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</si>
  <si>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</si>
  <si>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</si>
  <si>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</si>
  <si>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</si>
  <si>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</si>
  <si>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</si>
  <si>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</si>
  <si>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</si>
  <si>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</si>
  <si>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</si>
  <si>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</si>
  <si>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</si>
  <si>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</si>
  <si>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</si>
  <si>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</si>
  <si>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</si>
  <si>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</si>
  <si>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</si>
  <si>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</si>
  <si>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</si>
  <si>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</si>
  <si>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</si>
  <si>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</si>
  <si>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</si>
  <si>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</si>
  <si>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</si>
  <si>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</si>
  <si>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</si>
  <si>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</si>
  <si>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</si>
  <si>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</si>
  <si>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</si>
  <si>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</si>
  <si>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</si>
  <si>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</si>
  <si>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</si>
  <si>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</si>
  <si>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</si>
  <si>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</si>
  <si>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</si>
  <si>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</si>
  <si>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</si>
  <si>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</si>
  <si>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</si>
  <si>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</si>
  <si>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</si>
  <si>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</si>
  <si>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</si>
  <si>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</si>
  <si>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</si>
  <si>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</si>
  <si>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</si>
  <si>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</si>
  <si>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</si>
  <si>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</si>
  <si>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</si>
  <si>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</si>
  <si>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</si>
  <si>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</si>
  <si>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</si>
  <si>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</si>
  <si>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</si>
  <si>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</si>
  <si>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</si>
  <si>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</si>
  <si>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</si>
  <si>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</si>
  <si>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</si>
  <si>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</si>
  <si>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</si>
  <si>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</si>
  <si>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</si>
  <si>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</si>
  <si>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</si>
  <si>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</si>
  <si>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</si>
  <si>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</si>
  <si>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</si>
  <si>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</si>
  <si>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</si>
  <si>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</si>
  <si>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</si>
  <si>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</si>
  <si>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</si>
  <si>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</si>
  <si>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</si>
  <si>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</si>
  <si>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</si>
  <si>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</si>
  <si>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</si>
  <si>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</si>
  <si>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</si>
  <si>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</si>
  <si>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</si>
  <si>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</si>
  <si>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</si>
  <si>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</si>
  <si>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</si>
  <si>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</si>
  <si>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</si>
  <si>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</si>
  <si>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</si>
  <si>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</si>
  <si>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</si>
  <si>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</si>
  <si>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</si>
  <si>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</si>
  <si>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</si>
  <si>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</si>
  <si>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</si>
  <si>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</si>
  <si>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</si>
  <si>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</si>
  <si>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</si>
  <si>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</si>
  <si>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</si>
  <si>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</si>
  <si>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</si>
  <si>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</si>
  <si>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</si>
  <si>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</si>
  <si>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</si>
  <si>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</si>
  <si>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</si>
  <si>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</si>
  <si>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</si>
  <si>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</si>
  <si>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</si>
  <si>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</si>
  <si>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</si>
  <si>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</si>
  <si>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</si>
  <si>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</si>
  <si>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</si>
  <si>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</si>
  <si>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</si>
  <si>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</si>
  <si>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</si>
  <si>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</si>
  <si>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</si>
  <si>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</si>
  <si>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</si>
  <si>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</si>
  <si>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</si>
  <si>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</si>
  <si>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</si>
  <si>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</si>
  <si>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</si>
  <si>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</si>
  <si>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</si>
  <si>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</si>
  <si>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</si>
  <si>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</si>
  <si>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</si>
  <si>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</si>
  <si>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</si>
  <si>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</si>
  <si>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</si>
  <si>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</si>
  <si>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</si>
  <si>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</si>
  <si>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</si>
  <si>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</si>
  <si>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</si>
  <si>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</si>
  <si>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</si>
  <si>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</si>
  <si>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</si>
  <si>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</si>
  <si>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</si>
  <si>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</si>
  <si>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</si>
  <si>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</si>
  <si>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</si>
  <si>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</si>
  <si>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</si>
  <si>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</si>
  <si>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</si>
  <si>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</si>
  <si>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</si>
  <si>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</si>
  <si>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</si>
  <si>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</si>
  <si>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</si>
  <si>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</si>
  <si>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</si>
  <si>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</si>
  <si>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</si>
  <si>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</si>
  <si>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</si>
  <si>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</si>
  <si>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</si>
  <si>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</si>
  <si>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</si>
  <si>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</si>
  <si>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</si>
  <si>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</si>
  <si>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</si>
  <si>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</si>
  <si>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</si>
  <si>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</si>
  <si>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</si>
  <si>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</si>
  <si>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</si>
  <si>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</si>
  <si>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</si>
  <si>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</si>
  <si>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</si>
  <si>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</si>
  <si>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</si>
  <si>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</si>
  <si>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</si>
  <si>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</si>
  <si>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</si>
  <si>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</si>
  <si>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</si>
  <si>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</si>
  <si>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</si>
  <si>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</si>
  <si>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</si>
  <si>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</si>
  <si>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</si>
  <si>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</si>
  <si>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</si>
  <si>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</si>
  <si>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</si>
  <si>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</si>
  <si>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</si>
  <si>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</si>
  <si>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</si>
  <si>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</si>
  <si>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</si>
  <si>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</si>
  <si>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</si>
  <si>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</si>
  <si>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</si>
  <si>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</si>
  <si>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</si>
  <si>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</si>
  <si>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</si>
  <si>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</si>
  <si>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</si>
  <si>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</si>
  <si>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</si>
  <si>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</si>
  <si>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</si>
  <si>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</si>
  <si>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</si>
  <si>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</si>
  <si>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</si>
  <si>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</si>
  <si>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</si>
  <si>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</si>
  <si>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</si>
  <si>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</si>
  <si>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</si>
  <si>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</si>
  <si>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</si>
  <si>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</si>
  <si>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</si>
  <si>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</si>
  <si>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</si>
  <si>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</si>
  <si>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</si>
  <si>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</si>
  <si>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</si>
  <si>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</si>
  <si>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</si>
  <si>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</si>
  <si>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</si>
  <si>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</si>
  <si>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</si>
  <si>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</si>
  <si>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</si>
  <si>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</si>
  <si>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</si>
  <si>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</si>
  <si>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</si>
  <si>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</si>
  <si>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</si>
  <si>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</si>
  <si>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</si>
  <si>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</si>
  <si>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</si>
  <si>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</si>
  <si>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</si>
  <si>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</si>
  <si>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</si>
  <si>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</si>
  <si>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</si>
  <si>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</si>
  <si>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</si>
  <si>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</si>
  <si>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</si>
  <si>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</si>
  <si>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</si>
  <si>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</si>
  <si>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</si>
  <si>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</si>
  <si>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</si>
  <si>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</si>
  <si>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</si>
  <si>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</si>
  <si>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</si>
  <si>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</si>
  <si>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</si>
  <si>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</si>
  <si>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</si>
  <si>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</si>
  <si>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</si>
  <si>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</si>
  <si>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</si>
  <si>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</si>
  <si>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</si>
  <si>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</si>
  <si>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</si>
  <si>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</si>
  <si>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</si>
  <si>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</si>
  <si>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</si>
  <si>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</si>
  <si>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</si>
  <si>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</si>
  <si>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</si>
  <si>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</si>
  <si>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</si>
  <si>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</si>
  <si>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</si>
  <si>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</si>
  <si>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</si>
  <si>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</si>
  <si>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</si>
  <si>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</si>
  <si>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</si>
  <si>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</si>
  <si>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</si>
  <si>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</si>
  <si>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</si>
  <si>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</si>
  <si>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</si>
  <si>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</si>
  <si>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</si>
  <si>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</si>
  <si>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</si>
  <si>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</si>
  <si>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</si>
  <si>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</si>
  <si>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</si>
  <si>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</si>
  <si>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</si>
  <si>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</si>
  <si>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</si>
  <si>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</si>
  <si>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</si>
  <si>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</si>
  <si>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</si>
  <si>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</si>
  <si>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</si>
  <si>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</si>
  <si>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</si>
  <si>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</si>
  <si>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</si>
  <si>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</si>
  <si>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</si>
  <si>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</si>
  <si>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</si>
  <si>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</si>
  <si>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</si>
  <si>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</si>
  <si>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</si>
  <si>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</si>
  <si>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</si>
  <si>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</si>
  <si>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</si>
  <si>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</si>
  <si>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</si>
  <si>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</si>
  <si>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</si>
  <si>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</si>
  <si>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</si>
  <si>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</si>
  <si>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</si>
  <si>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</si>
  <si>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</si>
  <si>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</si>
  <si>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</si>
  <si>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</si>
  <si>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</si>
  <si>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</si>
  <si>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</si>
  <si>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</si>
  <si>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</si>
  <si>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</si>
  <si>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</si>
  <si>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</si>
  <si>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</si>
  <si>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</si>
  <si>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</si>
  <si>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</si>
  <si>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</si>
  <si>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</si>
  <si>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</si>
  <si>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</si>
  <si>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</si>
  <si>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</si>
  <si>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</si>
  <si>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</si>
  <si>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</si>
  <si>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</si>
  <si>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</si>
  <si>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</si>
  <si>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</si>
  <si>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</si>
  <si>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</si>
  <si>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</si>
  <si>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</si>
  <si>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</si>
  <si>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</si>
  <si>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</si>
  <si>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</si>
  <si>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</si>
  <si>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</si>
  <si>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</si>
  <si>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</si>
  <si>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</si>
  <si>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</si>
  <si>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</si>
  <si>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</si>
  <si>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</si>
  <si>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</si>
  <si>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</si>
  <si>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</si>
  <si>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</si>
  <si>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</si>
  <si>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</si>
  <si>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</si>
  <si>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</si>
  <si>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</si>
  <si>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</si>
  <si>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</si>
  <si>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</si>
  <si>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</si>
  <si>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</si>
  <si>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</si>
  <si>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</si>
  <si>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</si>
  <si>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</si>
  <si>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</si>
  <si>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</si>
  <si>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</si>
  <si>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</si>
  <si>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</si>
  <si>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</si>
  <si>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</si>
  <si>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</si>
  <si>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</si>
  <si>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</si>
  <si>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</si>
  <si>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</si>
  <si>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</si>
  <si>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</si>
  <si>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</si>
  <si>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</si>
  <si>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</si>
  <si>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</si>
  <si>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</si>
  <si>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</si>
  <si>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</si>
  <si>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</si>
  <si>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</si>
  <si>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</si>
  <si>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</si>
  <si>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</si>
  <si>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</si>
  <si>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</si>
  <si>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</si>
  <si>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</si>
  <si>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</si>
  <si>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</si>
  <si>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</si>
  <si>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</si>
  <si>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</si>
  <si>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</si>
  <si>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</si>
  <si>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</si>
  <si>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</si>
  <si>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</si>
  <si>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</si>
  <si>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</si>
  <si>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</si>
  <si>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</si>
  <si>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</si>
  <si>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</si>
  <si>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</si>
  <si>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</si>
  <si>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</si>
  <si>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</si>
  <si>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</si>
  <si>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</si>
  <si>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</si>
  <si>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</si>
  <si>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</si>
  <si>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</si>
  <si>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</si>
  <si>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</si>
  <si>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</si>
  <si>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</si>
  <si>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</si>
  <si>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</si>
  <si>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</si>
  <si>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</si>
  <si>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</si>
  <si>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</si>
  <si>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</si>
  <si>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</si>
  <si>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</si>
  <si>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</si>
  <si>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</si>
  <si>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</si>
  <si>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</si>
  <si>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</si>
  <si>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</si>
  <si>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</si>
  <si>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</si>
  <si>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</si>
  <si>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</si>
  <si>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</si>
  <si>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</si>
  <si>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</si>
  <si>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</si>
  <si>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</si>
  <si>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</si>
  <si>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</si>
  <si>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</si>
  <si>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</si>
  <si>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</si>
  <si>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</si>
  <si>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</si>
  <si>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</si>
  <si>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</si>
  <si>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</si>
  <si>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</si>
  <si>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</si>
  <si>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</si>
  <si>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</si>
  <si>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</si>
  <si>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</si>
  <si>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</si>
  <si>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</si>
  <si>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</si>
  <si>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</si>
  <si>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</si>
  <si>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</si>
  <si>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</si>
  <si>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</si>
  <si>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</si>
  <si>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</si>
  <si>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</si>
  <si>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</si>
  <si>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</si>
  <si>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</si>
  <si>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</si>
  <si>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</si>
  <si>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</si>
  <si>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</si>
  <si>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</si>
  <si>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</si>
  <si>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</si>
  <si>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</si>
  <si>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</si>
  <si>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</si>
  <si>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</si>
  <si>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</si>
  <si>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</si>
  <si>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</si>
  <si>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</si>
  <si>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</si>
  <si>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</si>
  <si>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</si>
  <si>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</si>
  <si>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</si>
  <si>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</si>
  <si>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</si>
  <si>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</si>
  <si>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</si>
  <si>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</si>
  <si>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</si>
  <si>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</si>
  <si>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</si>
  <si>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</si>
  <si>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</si>
  <si>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</si>
  <si>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</si>
  <si>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</si>
  <si>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</si>
  <si>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</si>
  <si>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</si>
  <si>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</si>
  <si>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</si>
  <si>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</si>
  <si>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</si>
  <si>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</si>
  <si>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</si>
  <si>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</si>
  <si>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</si>
  <si>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</si>
  <si>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</si>
  <si>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</si>
  <si>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</si>
  <si>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</si>
  <si>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</si>
  <si>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</si>
  <si>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</si>
  <si>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</si>
  <si>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</si>
  <si>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</si>
  <si>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</si>
  <si>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</si>
  <si>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</si>
  <si>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</si>
  <si>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</si>
  <si>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</si>
  <si>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</si>
  <si>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</si>
  <si>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</si>
  <si>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</si>
  <si>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</si>
  <si>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</si>
  <si>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</si>
  <si>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</si>
  <si>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</si>
  <si>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</si>
  <si>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</si>
  <si>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</si>
  <si>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</si>
  <si>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</si>
  <si>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</si>
  <si>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</si>
  <si>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</si>
  <si>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</si>
  <si>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</si>
  <si>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</si>
  <si>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</si>
  <si>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</si>
  <si>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</si>
  <si>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</si>
  <si>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</si>
  <si>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</si>
  <si>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</si>
  <si>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</si>
  <si>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</si>
  <si>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</si>
  <si>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</si>
  <si>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</si>
  <si>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</si>
  <si>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</si>
  <si>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</si>
  <si>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</si>
  <si>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</si>
  <si>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</si>
  <si>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</si>
  <si>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</si>
  <si>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</si>
  <si>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</si>
  <si>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</si>
  <si>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</si>
  <si>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</si>
  <si>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</si>
  <si>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</si>
  <si>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</si>
  <si>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</si>
  <si>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</si>
  <si>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</si>
  <si>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</si>
  <si>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</si>
  <si>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</si>
  <si>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</si>
  <si>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</si>
  <si>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</si>
  <si>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</si>
  <si>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</si>
  <si>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</si>
  <si>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</si>
  <si>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</si>
  <si>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</si>
  <si>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</si>
  <si>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</si>
  <si>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</si>
  <si>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</si>
  <si>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</si>
  <si>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</si>
  <si>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</si>
  <si>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</si>
  <si>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</si>
  <si>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</si>
  <si>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</si>
  <si>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</si>
  <si>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</si>
  <si>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</si>
  <si>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</si>
  <si>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</si>
  <si>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</si>
  <si>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</si>
  <si>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</si>
  <si>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</si>
  <si>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</si>
  <si>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</si>
  <si>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</si>
  <si>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</si>
  <si>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</si>
  <si>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</si>
  <si>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</si>
  <si>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</si>
  <si>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</si>
  <si>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</si>
  <si>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</si>
  <si>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</si>
  <si>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</si>
  <si>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</si>
  <si>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</si>
  <si>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</si>
  <si>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</si>
  <si>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</si>
  <si>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</si>
  <si>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</si>
  <si>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</si>
  <si>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</si>
  <si>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</si>
  <si>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</si>
  <si>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</si>
  <si>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</si>
  <si>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</si>
  <si>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</si>
  <si>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</si>
  <si>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</si>
  <si>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</si>
  <si>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</si>
  <si>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</si>
  <si>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</si>
  <si>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</si>
  <si>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</si>
  <si>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</si>
  <si>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</si>
  <si>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</si>
  <si>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</si>
  <si>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</si>
  <si>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</si>
  <si>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</si>
  <si>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</si>
  <si>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</si>
  <si>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</si>
  <si>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</si>
  <si>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</si>
  <si>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</si>
  <si>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</si>
  <si>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</si>
  <si>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</si>
  <si>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</si>
  <si>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</si>
  <si>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</si>
  <si>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</si>
  <si>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</si>
  <si>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</si>
  <si>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</si>
  <si>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</si>
  <si>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</si>
  <si>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</si>
  <si>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</si>
  <si>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</si>
  <si>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</si>
  <si>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</si>
  <si>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</si>
  <si>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</si>
  <si>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</si>
  <si>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</si>
  <si>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</si>
  <si>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</si>
  <si>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</si>
  <si>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</si>
  <si>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</si>
  <si>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</si>
  <si>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</si>
  <si>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</si>
  <si>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</si>
  <si>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</si>
  <si>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</si>
  <si>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</si>
  <si>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</si>
  <si>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</si>
  <si>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</si>
  <si>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</si>
  <si>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</si>
  <si>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</si>
  <si>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</si>
  <si>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</si>
  <si>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</si>
  <si>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</si>
  <si>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</si>
  <si>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</si>
  <si>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</si>
  <si>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</si>
  <si>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</si>
  <si>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</si>
  <si>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</si>
  <si>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</si>
  <si>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</si>
  <si>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</si>
  <si>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</si>
  <si>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</si>
  <si>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</si>
  <si>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</si>
  <si>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</si>
  <si>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</si>
  <si>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</si>
  <si>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</si>
  <si>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</si>
  <si>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</si>
  <si>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</si>
  <si>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</si>
  <si>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</si>
  <si>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</si>
  <si>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</si>
  <si>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</si>
  <si>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</si>
  <si>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</si>
  <si>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</si>
  <si>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</si>
  <si>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</si>
  <si>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</si>
  <si>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</si>
  <si>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</si>
  <si>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</si>
  <si>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</si>
  <si>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</si>
  <si>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</si>
  <si>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</si>
  <si>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</si>
  <si>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</si>
  <si>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</si>
  <si>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</si>
  <si>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</si>
  <si>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</si>
  <si>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</si>
  <si>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</si>
  <si>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</si>
  <si>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</si>
  <si>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</si>
  <si>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</si>
  <si>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</si>
  <si>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</si>
  <si>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</si>
  <si>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</si>
  <si>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</si>
  <si>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</si>
  <si>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</si>
  <si>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</si>
  <si>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</si>
  <si>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</si>
  <si>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</si>
  <si>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</si>
  <si>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</si>
  <si>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</si>
  <si>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</si>
  <si>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</si>
  <si>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</si>
  <si>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</si>
  <si>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</si>
  <si>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</si>
  <si>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</si>
  <si>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</si>
  <si>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</si>
  <si>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</si>
  <si>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</si>
  <si>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</si>
  <si>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</si>
  <si>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</si>
  <si>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</si>
  <si>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</si>
  <si>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</si>
  <si>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</si>
  <si>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</si>
  <si>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</si>
  <si>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</si>
  <si>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</si>
  <si>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</si>
  <si>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</si>
  <si>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</si>
  <si>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</si>
  <si>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</si>
  <si>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</si>
  <si>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</si>
  <si>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</si>
  <si>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</si>
  <si>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</si>
  <si>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</si>
  <si>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</si>
  <si>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</si>
  <si>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</si>
  <si>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</si>
  <si>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</si>
  <si>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</si>
  <si>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</si>
  <si>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</si>
  <si>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</si>
  <si>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</si>
  <si>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</si>
  <si>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</si>
  <si>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</si>
  <si>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</si>
  <si>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</si>
  <si>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</si>
  <si>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</si>
  <si>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</si>
  <si>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</si>
  <si>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</si>
  <si>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</si>
  <si>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</si>
  <si>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</si>
  <si>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</si>
  <si>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</si>
  <si>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</si>
  <si>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</si>
  <si>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</si>
  <si>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</si>
  <si>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</si>
  <si>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</si>
  <si>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</si>
  <si>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</si>
  <si>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</si>
  <si>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</si>
  <si>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</si>
  <si>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</si>
  <si>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</si>
  <si>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</si>
  <si>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</si>
  <si>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</si>
  <si>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</si>
  <si>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</si>
  <si>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</si>
  <si>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</si>
  <si>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</si>
  <si>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</si>
  <si>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</si>
  <si>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</si>
  <si>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</si>
  <si>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</si>
  <si>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</si>
  <si>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</si>
  <si>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</si>
  <si>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</si>
  <si>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</si>
  <si>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</si>
  <si>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</si>
  <si>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</si>
  <si>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</si>
  <si>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</si>
  <si>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</si>
  <si>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</si>
  <si>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</si>
  <si>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</si>
  <si>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</si>
  <si>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</si>
  <si>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</si>
  <si>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</si>
  <si>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</si>
  <si>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</si>
  <si>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</si>
  <si>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</si>
  <si>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</si>
  <si>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</si>
  <si>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</si>
  <si>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</si>
  <si>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</si>
  <si>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</si>
  <si>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</si>
  <si>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</si>
  <si>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</si>
  <si>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</si>
  <si>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</si>
  <si>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</si>
  <si>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</si>
  <si>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</si>
  <si>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</si>
  <si>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</si>
  <si>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</si>
  <si>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</si>
  <si>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</si>
  <si>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</si>
  <si>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</si>
  <si>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</si>
  <si>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</si>
  <si>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</si>
  <si>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</si>
  <si>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</si>
  <si>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</si>
  <si>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</si>
  <si>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</si>
  <si>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</si>
  <si>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</si>
  <si>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</si>
  <si>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</si>
  <si>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</si>
  <si>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</si>
  <si>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</si>
  <si>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</si>
  <si>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</si>
  <si>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</si>
  <si>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</si>
  <si>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</si>
  <si>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</si>
  <si>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</si>
  <si>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</si>
  <si>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</si>
  <si>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</si>
  <si>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</si>
  <si>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</si>
  <si>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</si>
  <si>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</si>
  <si>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</si>
  <si>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</si>
  <si>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</si>
  <si>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</si>
  <si>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</si>
  <si>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</si>
  <si>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</si>
  <si>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</si>
  <si>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</si>
  <si>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</si>
  <si>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</si>
  <si>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</si>
  <si>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</si>
  <si>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</si>
  <si>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</si>
  <si>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</si>
  <si>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</si>
  <si>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</si>
  <si>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</si>
  <si>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</si>
  <si>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</si>
  <si>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</si>
  <si>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</si>
  <si>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</si>
  <si>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</si>
  <si>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</si>
  <si>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</si>
  <si>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</si>
  <si>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</si>
  <si>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</si>
  <si>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</si>
  <si>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</si>
  <si>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</si>
  <si>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</si>
  <si>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</si>
  <si>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</si>
  <si>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</si>
  <si>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</si>
  <si>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</si>
  <si>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</si>
  <si>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</si>
  <si>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</si>
  <si>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</si>
  <si>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</si>
  <si>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</si>
  <si>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</si>
  <si>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</si>
  <si>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</si>
  <si>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</si>
  <si>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</si>
  <si>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</si>
  <si>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</si>
  <si>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</si>
  <si>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</si>
  <si>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</si>
  <si>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</si>
  <si>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</si>
  <si>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</si>
  <si>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</si>
  <si>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</si>
  <si>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</si>
  <si>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</si>
  <si>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</si>
  <si>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</si>
  <si>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</si>
  <si>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</si>
  <si>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</si>
  <si>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</si>
  <si>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</si>
  <si>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</si>
  <si>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</si>
  <si>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</si>
  <si>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</si>
  <si>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</si>
  <si>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</si>
  <si>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</si>
  <si>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</si>
  <si>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</si>
  <si>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</si>
  <si>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</si>
  <si>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</si>
  <si>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</si>
  <si>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</si>
  <si>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</si>
  <si>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</si>
  <si>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</si>
  <si>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</si>
  <si>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</si>
  <si>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</si>
  <si>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</si>
  <si>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</si>
  <si>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</si>
  <si>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</si>
  <si>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</si>
  <si>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</si>
  <si>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</si>
  <si>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</si>
  <si>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</si>
  <si>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</si>
  <si>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</si>
  <si>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</si>
  <si>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</si>
  <si>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</si>
  <si>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</si>
  <si>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</si>
  <si>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</si>
  <si>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</si>
  <si>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</si>
  <si>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</si>
  <si>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</si>
  <si>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</si>
  <si>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</si>
  <si>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</si>
  <si>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</si>
  <si>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</si>
  <si>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</si>
  <si>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</si>
  <si>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</si>
  <si>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</si>
  <si>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</si>
  <si>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</si>
  <si>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</si>
  <si>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</si>
  <si>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</si>
  <si>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</si>
  <si>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</si>
  <si>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</si>
  <si>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</si>
  <si>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</si>
  <si>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</si>
  <si>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</si>
  <si>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</si>
  <si>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</si>
  <si>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</si>
  <si>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</si>
  <si>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</si>
  <si>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</si>
  <si>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</si>
  <si>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</si>
  <si>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</si>
  <si>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</si>
  <si>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</si>
  <si>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</si>
  <si>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</si>
  <si>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</si>
  <si>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</si>
  <si>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</si>
  <si>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</si>
  <si>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</si>
  <si>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</si>
  <si>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</si>
  <si>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</si>
  <si>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</si>
  <si>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</si>
  <si>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</si>
  <si>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</si>
  <si>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</si>
  <si>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</si>
  <si>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</si>
  <si>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</si>
  <si>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</si>
  <si>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</si>
  <si>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</si>
  <si>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</si>
  <si>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</si>
  <si>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</si>
  <si>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</si>
  <si>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</si>
  <si>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</si>
  <si>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</si>
  <si>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</si>
  <si>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</si>
  <si>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</si>
  <si>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</si>
  <si>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</si>
  <si>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</si>
  <si>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</si>
  <si>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</si>
  <si>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</si>
  <si>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</si>
  <si>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</si>
  <si>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</si>
  <si>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</si>
  <si>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</si>
  <si>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</si>
  <si>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</si>
  <si>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</si>
  <si>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</si>
  <si>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</si>
  <si>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</si>
  <si>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</si>
  <si>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</si>
  <si>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</si>
  <si>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</si>
  <si>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</si>
  <si>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</si>
  <si>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</si>
  <si>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</si>
  <si>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</si>
  <si>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</si>
  <si>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</si>
  <si>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</si>
  <si>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</si>
  <si>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</si>
  <si>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</si>
  <si>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</si>
  <si>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</si>
  <si>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</si>
  <si>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</si>
  <si>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</si>
  <si>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</si>
  <si>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</si>
  <si>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</si>
  <si>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</si>
  <si>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</si>
  <si>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</si>
  <si>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</si>
  <si>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</si>
  <si>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</si>
  <si>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</si>
  <si>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</si>
  <si>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</si>
  <si>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</si>
  <si>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</si>
  <si>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</si>
  <si>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</si>
  <si>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</si>
  <si>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</si>
  <si>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</si>
  <si>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</si>
  <si>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</si>
  <si>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</si>
  <si>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</si>
  <si>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</si>
  <si>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</si>
  <si>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</si>
  <si>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</si>
  <si>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</si>
  <si>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</si>
  <si>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</si>
  <si>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</si>
  <si>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</si>
  <si>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</si>
  <si>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</si>
  <si>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</si>
  <si>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</si>
  <si>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</si>
  <si>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</si>
  <si>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</si>
  <si>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</si>
  <si>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</si>
  <si>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</si>
  <si>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</si>
  <si>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</si>
  <si>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</si>
  <si>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</si>
  <si>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</si>
  <si>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</si>
  <si>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</si>
  <si>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</si>
  <si>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</si>
  <si>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</si>
  <si>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</si>
  <si>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</si>
  <si>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</si>
  <si>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</si>
  <si>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</si>
  <si>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</si>
  <si>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</si>
  <si>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</si>
  <si>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</si>
  <si>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</si>
  <si>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</si>
  <si>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</si>
  <si>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</si>
  <si>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</si>
  <si>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</si>
  <si>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</si>
  <si>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</si>
  <si>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</si>
  <si>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</si>
  <si>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</si>
  <si>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</si>
  <si>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</si>
  <si>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</si>
  <si>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</si>
  <si>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</si>
  <si>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</si>
  <si>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</si>
  <si>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</si>
  <si>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</si>
  <si>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</si>
  <si>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</si>
  <si>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</si>
  <si>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</si>
  <si>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</si>
  <si>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</si>
  <si>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</si>
  <si>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</si>
  <si>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</si>
  <si>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</si>
  <si>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</si>
  <si>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</si>
  <si>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</si>
  <si>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</si>
  <si>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</si>
  <si>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</si>
  <si>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</si>
  <si>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</si>
  <si>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</si>
  <si>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</si>
  <si>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</si>
  <si>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</si>
  <si>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</si>
  <si>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</si>
  <si>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</si>
  <si>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</si>
  <si>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</si>
  <si>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</si>
  <si>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</si>
  <si>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</si>
  <si>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</si>
  <si>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</si>
  <si>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</si>
  <si>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</si>
  <si>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</si>
  <si>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</si>
  <si>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</si>
  <si>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</si>
  <si>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</si>
  <si>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</si>
  <si>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</si>
  <si>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</si>
  <si>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</si>
  <si>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</si>
  <si>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</si>
  <si>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</si>
  <si>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</si>
  <si>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</si>
  <si>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</si>
  <si>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</si>
  <si>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</si>
  <si>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</si>
  <si>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</si>
  <si>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</si>
  <si>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</si>
  <si>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</si>
  <si>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</si>
  <si>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</si>
  <si>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</si>
  <si>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</si>
  <si>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</si>
  <si>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</si>
  <si>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</si>
  <si>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</si>
  <si>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</si>
  <si>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</si>
  <si>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</si>
  <si>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</si>
  <si>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</si>
  <si>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</si>
  <si>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</si>
  <si>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</si>
  <si>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</si>
  <si>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</si>
  <si>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</si>
  <si>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</si>
  <si>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</si>
  <si>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</si>
  <si>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</si>
  <si>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</si>
  <si>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</si>
  <si>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</si>
  <si>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</si>
  <si>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</si>
  <si>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</si>
  <si>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</si>
  <si>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</si>
  <si>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</si>
  <si>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</si>
  <si>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</si>
  <si>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</si>
  <si>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</si>
  <si>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</si>
  <si>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</si>
  <si>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</si>
  <si>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</si>
  <si>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</si>
  <si>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</si>
  <si>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</si>
  <si>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</si>
  <si>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</si>
  <si>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</si>
  <si>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</si>
  <si>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</si>
  <si>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</si>
  <si>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</si>
  <si>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</si>
  <si>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</si>
  <si>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</si>
  <si>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</si>
  <si>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</si>
  <si>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</si>
  <si>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</si>
  <si>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</si>
  <si>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</si>
  <si>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</si>
  <si>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</si>
  <si>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</si>
  <si>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</si>
  <si>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</si>
  <si>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</si>
  <si>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</si>
  <si>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</si>
  <si>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</si>
  <si>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</si>
  <si>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</si>
  <si>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</si>
  <si>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</si>
  <si>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</si>
  <si>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</si>
  <si>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</si>
  <si>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</si>
  <si>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</si>
  <si>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</si>
  <si>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</si>
  <si>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</si>
  <si>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</si>
  <si>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</si>
  <si>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</si>
  <si>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</si>
  <si>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</si>
  <si>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</si>
  <si>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</si>
  <si>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</si>
  <si>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</si>
  <si>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</si>
  <si>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</si>
  <si>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</si>
  <si>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</si>
  <si>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</si>
  <si>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</si>
  <si>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</si>
  <si>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</si>
  <si>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</si>
  <si>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</si>
  <si>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</si>
  <si>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</si>
  <si>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</si>
  <si>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</si>
  <si>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</si>
  <si>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</si>
  <si>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</si>
  <si>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</si>
  <si>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</si>
  <si>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</si>
  <si>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</si>
  <si>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</si>
  <si>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</si>
  <si>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</si>
  <si>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</si>
  <si>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</si>
  <si>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</si>
  <si>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</si>
  <si>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</si>
  <si>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</si>
  <si>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</si>
  <si>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</si>
  <si>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</si>
  <si>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</si>
  <si>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</si>
  <si>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</si>
  <si>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</si>
  <si>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</si>
  <si>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</si>
  <si>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</si>
  <si>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</si>
  <si>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</si>
  <si>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</si>
  <si>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</si>
  <si>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</si>
  <si>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</si>
  <si>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</si>
  <si>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</si>
  <si>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</si>
  <si>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</si>
  <si>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</si>
  <si>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</si>
  <si>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</si>
  <si>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</si>
  <si>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</si>
  <si>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</si>
  <si>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</si>
  <si>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</si>
  <si>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</si>
  <si>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</si>
  <si>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</si>
  <si>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</si>
  <si>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</si>
  <si>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</si>
  <si>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</si>
  <si>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</si>
  <si>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</si>
  <si>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</si>
  <si>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</si>
  <si>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</si>
  <si>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</si>
  <si>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</si>
  <si>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</si>
  <si>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</si>
  <si>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</si>
  <si>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</si>
  <si>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</si>
  <si>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</si>
  <si>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</si>
  <si>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</si>
  <si>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</si>
  <si>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</si>
  <si>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</si>
  <si>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</si>
  <si>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</si>
  <si>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</si>
  <si>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</si>
  <si>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</si>
  <si>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</si>
  <si>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</si>
  <si>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</si>
  <si>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</si>
  <si>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</si>
  <si>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</si>
  <si>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</si>
  <si>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</si>
  <si>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</si>
  <si>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</si>
  <si>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</si>
  <si>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</si>
  <si>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</si>
  <si>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</si>
  <si>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</si>
  <si>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</si>
  <si>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</si>
  <si>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</si>
  <si>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</si>
  <si>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</si>
  <si>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</si>
  <si>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</si>
  <si>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</si>
  <si>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</si>
  <si>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</si>
  <si>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</si>
  <si>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</si>
  <si>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</si>
  <si>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</si>
  <si>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</si>
  <si>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</si>
  <si>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</si>
  <si>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</si>
  <si>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</si>
  <si>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</si>
  <si>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</si>
  <si>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</si>
  <si>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</si>
  <si>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</si>
  <si>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</si>
  <si>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</si>
  <si>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</si>
  <si>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</si>
  <si>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</si>
  <si>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</si>
  <si>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</si>
  <si>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</si>
  <si>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</si>
  <si>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</si>
  <si>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</si>
  <si>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</si>
  <si>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</si>
  <si>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</si>
  <si>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</si>
  <si>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</si>
  <si>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</si>
  <si>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</si>
  <si>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</si>
  <si>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</si>
  <si>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</si>
  <si>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</si>
  <si>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</si>
  <si>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</si>
  <si>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</si>
  <si>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</si>
  <si>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</si>
  <si>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</si>
  <si>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</si>
  <si>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</si>
  <si>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</si>
  <si>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</si>
  <si>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</si>
  <si>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</si>
  <si>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</si>
  <si>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</si>
  <si>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</si>
  <si>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</si>
  <si>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</si>
  <si>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</si>
  <si>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</si>
  <si>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</si>
  <si>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</si>
  <si>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</si>
  <si>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</si>
  <si>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</si>
  <si>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</si>
  <si>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</si>
  <si>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</si>
  <si>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</si>
  <si>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</si>
  <si>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</si>
  <si>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</si>
  <si>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</si>
  <si>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</si>
  <si>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</si>
  <si>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</si>
  <si>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</si>
  <si>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</si>
  <si>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</si>
  <si>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</si>
  <si>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</si>
  <si>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</si>
  <si>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</si>
  <si>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</si>
  <si>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</si>
  <si>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</si>
  <si>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</si>
  <si>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</si>
  <si>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</si>
  <si>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</si>
  <si>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</si>
  <si>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</si>
  <si>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</si>
  <si>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</si>
  <si>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</si>
  <si>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</si>
  <si>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</si>
  <si>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</si>
  <si>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</si>
  <si>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</si>
  <si>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</si>
  <si>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</si>
  <si>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</si>
  <si>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</si>
  <si>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</si>
  <si>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</si>
  <si>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</si>
  <si>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</si>
  <si>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</si>
  <si>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</si>
  <si>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</si>
  <si>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</si>
  <si>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</si>
  <si>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</si>
  <si>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</si>
  <si>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</si>
  <si>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</si>
  <si>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</si>
  <si>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</si>
  <si>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</si>
  <si>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</si>
  <si>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</si>
  <si>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</si>
  <si>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</si>
  <si>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</si>
  <si>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</si>
  <si>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</si>
  <si>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</si>
  <si>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</si>
  <si>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</si>
  <si>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</si>
  <si>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</si>
  <si>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</si>
  <si>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</si>
  <si>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</si>
  <si>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</si>
  <si>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</si>
  <si>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</si>
  <si>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</si>
  <si>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</si>
  <si>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</si>
  <si>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</si>
  <si>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</si>
  <si>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</si>
  <si>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</si>
  <si>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</si>
  <si>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</si>
  <si>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</si>
  <si>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</si>
  <si>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</si>
  <si>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</si>
  <si>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</si>
  <si>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</si>
  <si>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</si>
  <si>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</si>
  <si>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</si>
  <si>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</si>
  <si>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</si>
  <si>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</si>
  <si>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</si>
  <si>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</si>
  <si>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</si>
  <si>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</si>
  <si>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</si>
  <si>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</si>
  <si>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</si>
  <si>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</si>
  <si>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</si>
  <si>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</si>
  <si>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</si>
  <si>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</si>
  <si>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</si>
  <si>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</si>
  <si>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</si>
  <si>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</si>
  <si>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</si>
  <si>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</si>
  <si>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</si>
  <si>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</si>
  <si>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</si>
  <si>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</si>
  <si>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</si>
  <si>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</si>
  <si>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</si>
  <si>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</si>
  <si>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</si>
  <si>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</si>
  <si>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</si>
  <si>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</si>
  <si>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</si>
  <si>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</si>
  <si>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</si>
  <si>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</si>
  <si>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</si>
  <si>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</si>
  <si>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</si>
  <si>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</si>
  <si>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</si>
  <si>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</si>
  <si>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</si>
  <si>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</si>
  <si>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</si>
  <si>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</si>
  <si>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</si>
  <si>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</si>
  <si>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</si>
  <si>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</si>
  <si>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</si>
  <si>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</si>
  <si>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</si>
  <si>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</si>
  <si>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</si>
  <si>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</si>
  <si>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</si>
  <si>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</si>
  <si>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</si>
  <si>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</si>
  <si>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</si>
  <si>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</si>
  <si>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</si>
  <si>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</si>
  <si>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</si>
  <si>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</si>
  <si>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</si>
  <si>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</si>
  <si>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</si>
  <si>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</si>
  <si>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</si>
  <si>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</si>
  <si>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</si>
  <si>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</si>
  <si>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</si>
  <si>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</si>
  <si>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</si>
  <si>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</si>
  <si>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</si>
  <si>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</si>
  <si>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</si>
  <si>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</si>
  <si>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</si>
  <si>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</si>
  <si>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</si>
  <si>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</si>
  <si>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</si>
  <si>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</si>
  <si>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</si>
  <si>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</si>
  <si>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</si>
  <si>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</si>
  <si>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</si>
  <si>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</si>
  <si>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</si>
  <si>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</si>
  <si>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</si>
  <si>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</si>
  <si>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</si>
  <si>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</si>
  <si>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</si>
  <si>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</si>
  <si>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</si>
  <si>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</si>
  <si>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</si>
  <si>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</si>
  <si>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</si>
  <si>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</si>
  <si>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</si>
  <si>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</si>
  <si>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</si>
  <si>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</si>
  <si>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</si>
  <si>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</si>
  <si>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</si>
  <si>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</si>
  <si>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</si>
  <si>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</si>
  <si>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</si>
  <si>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</si>
  <si>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</si>
  <si>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</si>
  <si>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</si>
  <si>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</si>
  <si>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</si>
  <si>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</si>
  <si>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</si>
  <si>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</si>
  <si>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</si>
  <si>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</si>
  <si>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</si>
  <si>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</si>
  <si>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</si>
  <si>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</si>
  <si>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</si>
  <si>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</si>
  <si>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</si>
  <si>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</si>
  <si>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</si>
  <si>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</si>
  <si>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</si>
  <si>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</si>
  <si>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</si>
  <si>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</si>
  <si>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</si>
  <si>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</si>
  <si>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</si>
  <si>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</si>
  <si>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</si>
  <si>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</si>
  <si>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</si>
  <si>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</si>
  <si>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</si>
  <si>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</si>
  <si>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</si>
  <si>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</si>
  <si>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</si>
  <si>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</si>
  <si>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</si>
  <si>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</si>
  <si>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</si>
  <si>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</si>
  <si>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</si>
  <si>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</si>
  <si>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</si>
  <si>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</si>
  <si>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</si>
  <si>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</si>
  <si>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</si>
  <si>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</si>
  <si>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</si>
  <si>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</si>
  <si>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</si>
  <si>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</si>
  <si>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</si>
  <si>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</si>
  <si>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</si>
  <si>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</si>
  <si>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</si>
  <si>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</si>
  <si>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</si>
  <si>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</si>
  <si>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</si>
  <si>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</si>
  <si>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</si>
  <si>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</si>
  <si>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</si>
  <si>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</si>
  <si>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</si>
  <si>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</si>
  <si>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</si>
  <si>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</si>
  <si>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</si>
  <si>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</si>
  <si>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</si>
  <si>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</si>
  <si>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</si>
  <si>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</si>
  <si>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</si>
  <si>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</si>
  <si>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</si>
  <si>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</si>
  <si>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</si>
  <si>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</si>
  <si>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</si>
  <si>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</si>
  <si>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</si>
  <si>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</si>
  <si>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</si>
  <si>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</si>
  <si>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</si>
  <si>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</si>
  <si>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</si>
  <si>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</si>
  <si>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</si>
  <si>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</si>
  <si>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</si>
  <si>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</si>
  <si>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</si>
  <si>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</si>
  <si>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</si>
  <si>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</si>
  <si>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</si>
  <si>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</si>
  <si>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</si>
  <si>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</si>
  <si>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</si>
  <si>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</si>
  <si>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</si>
  <si>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</si>
  <si>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</si>
  <si>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</si>
  <si>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</si>
  <si>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</si>
  <si>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</si>
  <si>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</si>
  <si>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</si>
  <si>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</si>
  <si>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</si>
  <si>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</si>
  <si>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</si>
  <si>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</si>
  <si>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</si>
  <si>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</si>
  <si>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</si>
  <si>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</si>
  <si>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</si>
  <si>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</si>
  <si>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</si>
  <si>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</si>
  <si>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</si>
  <si>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</si>
  <si>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</si>
  <si>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</si>
  <si>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</si>
  <si>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</si>
  <si>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</si>
  <si>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</si>
  <si>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</si>
  <si>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</si>
  <si>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</si>
  <si>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</si>
  <si>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</si>
  <si>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</si>
  <si>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</si>
  <si>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</si>
  <si>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</si>
  <si>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</si>
  <si>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</si>
  <si>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</si>
  <si>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</si>
  <si>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</si>
  <si>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</si>
  <si>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</si>
  <si>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</si>
  <si>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</si>
  <si>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</si>
  <si>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</si>
  <si>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</si>
  <si>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</si>
  <si>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</si>
  <si>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</si>
  <si>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</si>
  <si>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</si>
  <si>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</si>
  <si>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</si>
  <si>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</si>
  <si>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</si>
  <si>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</si>
  <si>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</si>
  <si>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</si>
  <si>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</si>
  <si>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</si>
  <si>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</si>
  <si>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</si>
  <si>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</si>
  <si>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</si>
  <si>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</si>
  <si>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</si>
  <si>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</si>
  <si>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</si>
  <si>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</si>
  <si>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</si>
  <si>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</si>
  <si>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</si>
  <si>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</si>
  <si>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</si>
  <si>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</si>
  <si>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</si>
  <si>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</si>
  <si>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</si>
  <si>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</si>
  <si>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</si>
  <si>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</si>
  <si>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</si>
  <si>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</si>
  <si>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</si>
  <si>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</si>
  <si>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</si>
  <si>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</si>
  <si>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</si>
  <si>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</si>
  <si>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</si>
  <si>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</si>
  <si>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</si>
  <si>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</si>
  <si>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</si>
  <si>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</si>
  <si>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</si>
  <si>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</si>
  <si>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</si>
  <si>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</si>
  <si>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</si>
  <si>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</si>
  <si>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</si>
  <si>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</si>
  <si>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</si>
  <si>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</si>
  <si>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</si>
  <si>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</si>
  <si>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</si>
  <si>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</si>
  <si>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</si>
  <si>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</si>
  <si>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</si>
  <si>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</si>
  <si>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</si>
  <si>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</si>
  <si>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</si>
  <si>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</si>
  <si>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</si>
  <si>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</si>
  <si>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</si>
  <si>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</si>
  <si>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</si>
  <si>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</si>
  <si>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</si>
  <si>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</si>
  <si>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</si>
  <si>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</si>
  <si>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</si>
  <si>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</si>
  <si>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</si>
  <si>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</si>
  <si>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</si>
  <si>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</si>
  <si>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</si>
  <si>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</si>
  <si>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</si>
  <si>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</si>
  <si>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</si>
  <si>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</si>
  <si>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</si>
  <si>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</si>
  <si>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</si>
  <si>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</si>
  <si>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</si>
  <si>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</si>
  <si>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</si>
  <si>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</si>
  <si>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</si>
  <si>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</si>
  <si>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</si>
  <si>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</si>
  <si>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</si>
  <si>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</si>
  <si>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</si>
  <si>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</si>
  <si>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</si>
  <si>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</si>
  <si>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</si>
  <si>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</si>
  <si>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</si>
  <si>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</si>
  <si>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</si>
  <si>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</si>
  <si>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</si>
  <si>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</si>
  <si>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</si>
  <si>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</si>
  <si>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</si>
  <si>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</si>
  <si>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</si>
  <si>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</si>
  <si>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</si>
  <si>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</si>
  <si>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</si>
  <si>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</si>
  <si>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</si>
  <si>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</si>
  <si>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</si>
  <si>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</si>
  <si>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</si>
  <si>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</si>
  <si>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</si>
  <si>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</si>
  <si>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</si>
  <si>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</si>
  <si>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</si>
  <si>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</si>
  <si>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</si>
  <si>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</si>
  <si>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</si>
  <si>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</si>
  <si>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</si>
  <si>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</si>
  <si>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</si>
  <si>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</si>
  <si>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</si>
  <si>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</si>
  <si>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</si>
  <si>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</si>
  <si>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</si>
  <si>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</si>
  <si>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</si>
  <si>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</si>
  <si>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</si>
  <si>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</si>
  <si>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</si>
  <si>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</si>
  <si>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</si>
  <si>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</si>
  <si>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</si>
  <si>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</si>
  <si>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</si>
  <si>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</si>
  <si>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</si>
  <si>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</si>
  <si>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</si>
  <si>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</si>
  <si>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</si>
  <si>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</si>
  <si>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</si>
  <si>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</si>
  <si>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</si>
  <si>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</si>
  <si>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</si>
  <si>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</si>
  <si>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</si>
  <si>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</si>
  <si>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</si>
  <si>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</si>
  <si>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</si>
  <si>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</si>
  <si>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</si>
  <si>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</si>
  <si>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</si>
  <si>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</si>
  <si>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</si>
  <si>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</si>
  <si>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</si>
  <si>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</si>
  <si>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</si>
  <si>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</si>
  <si>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</si>
  <si>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</si>
  <si>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</si>
  <si>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</si>
  <si>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</si>
  <si>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</si>
  <si>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</si>
  <si>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</si>
  <si>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</si>
  <si>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</si>
  <si>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</si>
  <si>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</si>
  <si>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</si>
  <si>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</si>
  <si>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</si>
  <si>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</si>
  <si>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</si>
  <si>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</si>
  <si>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</si>
  <si>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</si>
  <si>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</si>
  <si>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</si>
  <si>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</si>
  <si>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</si>
  <si>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</si>
  <si>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</si>
  <si>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</si>
  <si>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</si>
  <si>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</si>
  <si>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</si>
  <si>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</si>
  <si>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</si>
  <si>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</si>
  <si>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</si>
  <si>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</si>
  <si>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</si>
  <si>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</si>
  <si>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</si>
  <si>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</si>
  <si>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</si>
  <si>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</si>
  <si>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</si>
  <si>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</si>
  <si>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</si>
  <si>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</si>
  <si>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</si>
  <si>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</si>
  <si>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</si>
  <si>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</si>
  <si>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</si>
  <si>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</si>
  <si>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</si>
  <si>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</si>
  <si>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</si>
  <si>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</si>
  <si>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</si>
  <si>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</si>
  <si>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</si>
  <si>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</si>
  <si>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</si>
  <si>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</si>
  <si>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</si>
  <si>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</si>
  <si>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</si>
  <si>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</si>
  <si>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</si>
  <si>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</si>
  <si>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</si>
  <si>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</si>
  <si>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</si>
  <si>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</si>
  <si>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</si>
  <si>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</si>
  <si>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</si>
  <si>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</si>
  <si>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</si>
  <si>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</si>
  <si>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</si>
  <si>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</si>
  <si>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</si>
  <si>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</si>
  <si>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</si>
  <si>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</si>
  <si>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</si>
  <si>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</si>
  <si>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</si>
  <si>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</si>
  <si>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</si>
  <si>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</si>
  <si>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</si>
  <si>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</si>
  <si>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</si>
  <si>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</si>
  <si>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</si>
  <si>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</si>
  <si>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</si>
  <si>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</si>
  <si>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</si>
  <si>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</si>
  <si>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</si>
  <si>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</si>
  <si>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</si>
  <si>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</si>
  <si>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</si>
  <si>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</si>
  <si>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</si>
  <si>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</si>
  <si>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</si>
  <si>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</si>
  <si>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</si>
  <si>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</si>
  <si>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</si>
  <si>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</si>
  <si>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</si>
  <si>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</si>
  <si>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</si>
  <si>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</si>
  <si>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</si>
  <si>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</si>
  <si>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</si>
  <si>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</si>
  <si>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</si>
  <si>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</si>
  <si>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</si>
  <si>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</si>
  <si>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</si>
  <si>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</si>
  <si>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</si>
  <si>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</si>
  <si>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</si>
  <si>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</si>
  <si>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</si>
  <si>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</si>
  <si>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</si>
  <si>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</si>
  <si>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</si>
  <si>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</si>
  <si>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</si>
  <si>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</si>
  <si>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</si>
  <si>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</si>
  <si>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</si>
  <si>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</si>
  <si>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</si>
  <si>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</si>
  <si>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</si>
  <si>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</si>
  <si>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</si>
  <si>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</si>
  <si>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</si>
  <si>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</si>
  <si>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</si>
  <si>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</si>
  <si>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</si>
  <si>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</si>
  <si>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</si>
  <si>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</si>
  <si>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</si>
  <si>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</si>
  <si>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</si>
  <si>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</si>
  <si>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</si>
  <si>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</si>
  <si>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</si>
  <si>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</si>
  <si>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</si>
  <si>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</si>
  <si>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</si>
  <si>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</si>
  <si>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</si>
  <si>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</si>
  <si>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</si>
  <si>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</si>
  <si>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</si>
  <si>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</si>
  <si>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</si>
  <si>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</si>
  <si>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</si>
  <si>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</si>
  <si>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</si>
  <si>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</si>
  <si>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</si>
  <si>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</si>
  <si>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</si>
  <si>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</si>
  <si>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</si>
  <si>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</si>
  <si>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</si>
  <si>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</si>
  <si>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</si>
  <si>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</si>
  <si>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</si>
  <si>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</si>
  <si>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</si>
  <si>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</si>
  <si>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</si>
  <si>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</si>
  <si>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</si>
  <si>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</si>
  <si>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</si>
  <si>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</si>
  <si>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</si>
  <si>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</si>
  <si>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</si>
  <si>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</si>
  <si>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</si>
  <si>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</si>
  <si>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</si>
  <si>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</si>
  <si>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</si>
  <si>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</si>
  <si>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</si>
  <si>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</si>
  <si>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</si>
  <si>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</si>
  <si>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</si>
  <si>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</si>
  <si>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</si>
  <si>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</si>
  <si>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</si>
  <si>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</si>
  <si>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</si>
  <si>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</si>
  <si>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</si>
  <si>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</si>
  <si>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</si>
  <si>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</si>
  <si>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</si>
  <si>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</si>
  <si>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</si>
  <si>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</si>
  <si>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</si>
  <si>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</si>
  <si>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</si>
  <si>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</si>
  <si>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</si>
  <si>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</si>
  <si>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</si>
  <si>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</si>
  <si>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</si>
  <si>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</si>
  <si>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</si>
  <si>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</si>
  <si>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</si>
  <si>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</si>
  <si>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</si>
  <si>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</si>
  <si>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</si>
  <si>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</si>
  <si>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</si>
  <si>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</si>
  <si>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</si>
  <si>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</si>
  <si>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</si>
  <si>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</si>
  <si>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</si>
  <si>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</si>
  <si>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</si>
  <si>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</si>
  <si>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</si>
  <si>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</si>
  <si>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</si>
  <si>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</si>
  <si>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</si>
  <si>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</si>
  <si>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</si>
  <si>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</si>
  <si>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</si>
  <si>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</si>
  <si>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</si>
  <si>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</si>
  <si>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</si>
  <si>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</si>
  <si>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</si>
  <si>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</si>
  <si>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</si>
  <si>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</si>
  <si>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</si>
  <si>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</si>
  <si>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</si>
  <si>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</si>
  <si>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</si>
  <si>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</si>
  <si>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</si>
  <si>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</si>
  <si>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</si>
  <si>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</si>
  <si>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</si>
  <si>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</si>
  <si>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</si>
  <si>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</si>
  <si>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</si>
  <si>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</si>
  <si>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</si>
  <si>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</si>
  <si>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</si>
  <si>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</si>
  <si>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</si>
  <si>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</si>
  <si>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</si>
  <si>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</si>
  <si>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</si>
  <si>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</si>
  <si>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</si>
  <si>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</si>
  <si>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</si>
  <si>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</si>
  <si>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</si>
  <si>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</si>
  <si>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</si>
  <si>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</si>
  <si>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</si>
  <si>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</si>
  <si>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</si>
  <si>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</si>
  <si>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</si>
  <si>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</si>
  <si>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</si>
  <si>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</si>
  <si>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</si>
  <si>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</si>
  <si>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</si>
  <si>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</si>
  <si>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</si>
  <si>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</si>
  <si>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</si>
  <si>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</si>
  <si>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</si>
  <si>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</si>
  <si>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</si>
  <si>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</si>
  <si>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</si>
  <si>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</si>
  <si>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</si>
  <si>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</si>
  <si>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</si>
  <si>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</si>
  <si>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</si>
  <si>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</si>
  <si>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</si>
  <si>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</si>
  <si>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</si>
  <si>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</si>
  <si>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</si>
  <si>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</si>
  <si>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</si>
  <si>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</si>
  <si>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</si>
  <si>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</si>
  <si>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</si>
  <si>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</si>
  <si>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</si>
  <si>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</si>
  <si>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</si>
  <si>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</si>
  <si>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</si>
  <si>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</si>
  <si>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</si>
  <si>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</si>
  <si>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</si>
  <si>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</si>
  <si>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</si>
  <si>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</si>
  <si>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</si>
  <si>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</si>
  <si>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</si>
  <si>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</si>
  <si>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</si>
  <si>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</si>
  <si>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</si>
  <si>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</si>
  <si>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</si>
  <si>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</si>
  <si>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</si>
  <si>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</si>
  <si>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</si>
  <si>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</si>
  <si>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</si>
  <si>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</si>
  <si>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</si>
  <si>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</si>
  <si>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</si>
  <si>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</si>
  <si>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</si>
  <si>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</si>
  <si>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</si>
  <si>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</si>
  <si>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</si>
  <si>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</si>
  <si>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</si>
  <si>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</si>
  <si>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</si>
  <si>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</si>
  <si>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</si>
  <si>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</si>
  <si>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</si>
  <si>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</si>
  <si>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</si>
  <si>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</si>
  <si>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</si>
  <si>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</si>
  <si>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</si>
  <si>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</si>
  <si>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</si>
  <si>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</si>
  <si>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</si>
  <si>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</si>
  <si>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</si>
  <si>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</si>
  <si>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</si>
  <si>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</si>
  <si>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</si>
  <si>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</si>
  <si>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</si>
  <si>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</si>
  <si>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</si>
  <si>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</si>
  <si>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</si>
  <si>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</si>
  <si>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</si>
  <si>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</si>
  <si>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</si>
  <si>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</si>
  <si>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</si>
  <si>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</si>
  <si>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</si>
  <si>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</si>
  <si>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</si>
  <si>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</si>
  <si>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</si>
  <si>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</si>
  <si>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</si>
  <si>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</si>
  <si>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</si>
  <si>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</si>
  <si>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</si>
  <si>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</si>
  <si>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</si>
  <si>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</si>
  <si>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</si>
  <si>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</si>
  <si>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</si>
  <si>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</si>
  <si>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</si>
  <si>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</si>
  <si>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</si>
  <si>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</si>
  <si>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</si>
  <si>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</si>
  <si>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</si>
  <si>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</si>
  <si>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</si>
  <si>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</si>
  <si>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</si>
  <si>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</si>
  <si>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</si>
  <si>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</si>
  <si>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</si>
  <si>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</si>
  <si>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</si>
  <si>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</si>
  <si>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</si>
  <si>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</si>
  <si>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</si>
  <si>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</si>
  <si>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</si>
  <si>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</si>
  <si>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</si>
  <si>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</si>
  <si>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</si>
  <si>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</si>
  <si>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</si>
  <si>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</si>
  <si>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</si>
  <si>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</si>
  <si>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</si>
  <si>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</si>
  <si>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</si>
  <si>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</si>
  <si>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</si>
  <si>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</si>
  <si>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</si>
  <si>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</si>
  <si>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</si>
  <si>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</si>
  <si>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</si>
  <si>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</si>
  <si>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</si>
  <si>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</si>
  <si>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</si>
  <si>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</si>
  <si>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</si>
  <si>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</si>
  <si>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</si>
  <si>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</si>
  <si>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</si>
  <si>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</si>
  <si>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</si>
  <si>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</si>
  <si>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</si>
  <si>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</si>
  <si>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</si>
  <si>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</si>
  <si>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</si>
  <si>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</si>
  <si>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</si>
  <si>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</si>
  <si>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</si>
  <si>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</si>
  <si>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</si>
  <si>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</si>
  <si>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</si>
  <si>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</si>
  <si>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</si>
  <si>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</si>
  <si>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</si>
  <si>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</si>
  <si>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</si>
  <si>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</si>
  <si>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</si>
  <si>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</si>
  <si>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</si>
  <si>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</si>
  <si>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</si>
  <si>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</si>
  <si>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</si>
  <si>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</si>
  <si>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</si>
  <si>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</si>
  <si>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</si>
  <si>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</si>
  <si>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</si>
  <si>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</si>
  <si>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</si>
  <si>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</si>
  <si>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</si>
  <si>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</si>
  <si>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</si>
  <si>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</si>
  <si>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</si>
  <si>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</si>
  <si>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</si>
  <si>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</si>
  <si>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</si>
  <si>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</si>
  <si>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</si>
  <si>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</si>
  <si>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</si>
  <si>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</si>
  <si>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</si>
  <si>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</si>
  <si>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</si>
  <si>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</si>
  <si>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</si>
  <si>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</si>
  <si>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</si>
  <si>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</si>
  <si>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</si>
  <si>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</si>
  <si>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</si>
  <si>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</si>
  <si>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</si>
  <si>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</si>
  <si>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</si>
  <si>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</si>
  <si>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</si>
  <si>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</si>
  <si>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</si>
  <si>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</si>
  <si>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</si>
  <si>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</si>
  <si>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</si>
  <si>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</si>
  <si>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</si>
  <si>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</si>
  <si>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</si>
  <si>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</si>
  <si>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</si>
  <si>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</si>
  <si>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</si>
  <si>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</si>
  <si>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</si>
  <si>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</si>
  <si>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</si>
  <si>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</si>
  <si>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</si>
  <si>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</si>
  <si>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</si>
  <si>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</si>
  <si>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</si>
  <si>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</si>
  <si>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</si>
  <si>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</si>
  <si>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</si>
  <si>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</si>
  <si>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</si>
  <si>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</si>
  <si>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</si>
  <si>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</si>
  <si>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</si>
  <si>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</si>
  <si>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</si>
  <si>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</si>
  <si>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</si>
  <si>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</si>
  <si>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</si>
  <si>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</si>
  <si>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</si>
  <si>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</si>
  <si>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</si>
  <si>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</si>
  <si>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</si>
  <si>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</si>
  <si>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</si>
  <si>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</si>
  <si>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</si>
  <si>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</si>
  <si>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</si>
  <si>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</si>
  <si>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</si>
  <si>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</si>
  <si>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</si>
  <si>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</si>
  <si>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</si>
  <si>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</si>
  <si>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</si>
  <si>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</si>
  <si>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</si>
  <si>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</si>
  <si>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</si>
  <si>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</si>
  <si>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</si>
  <si>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</si>
  <si>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</si>
  <si>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</si>
  <si>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</si>
  <si>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</si>
  <si>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</si>
  <si>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</si>
  <si>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</si>
  <si>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</si>
  <si>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</si>
  <si>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</si>
  <si>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</si>
  <si>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</si>
  <si>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</si>
  <si>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</si>
  <si>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</si>
  <si>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</si>
  <si>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</si>
  <si>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</si>
  <si>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</si>
  <si>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</si>
  <si>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</si>
  <si>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</si>
  <si>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</si>
  <si>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</si>
  <si>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</si>
  <si>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</si>
  <si>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</si>
  <si>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</si>
  <si>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</si>
  <si>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</si>
  <si>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</si>
  <si>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</si>
  <si>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</si>
  <si>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</si>
  <si>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</si>
  <si>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</si>
  <si>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</si>
  <si>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</si>
  <si>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</si>
  <si>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</si>
  <si>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</si>
  <si>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</si>
  <si>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</si>
  <si>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</si>
  <si>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</si>
  <si>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</si>
  <si>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</si>
  <si>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</si>
  <si>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</si>
  <si>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</si>
  <si>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</si>
  <si>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</si>
  <si>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</si>
  <si>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</si>
  <si>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</si>
  <si>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</si>
  <si>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</si>
  <si>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</si>
  <si>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</si>
  <si>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</si>
  <si>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</si>
  <si>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</si>
  <si>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</si>
  <si>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</si>
  <si>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</si>
  <si>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</si>
  <si>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</si>
  <si>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</si>
  <si>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</si>
  <si>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</si>
  <si>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</si>
  <si>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</si>
  <si>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</si>
  <si>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</si>
  <si>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</si>
  <si>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</si>
  <si>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</si>
  <si>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</si>
  <si>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</si>
  <si>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</si>
  <si>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</si>
  <si>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</si>
  <si>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</si>
  <si>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</si>
  <si>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</si>
  <si>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</si>
  <si>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</si>
  <si>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</si>
  <si>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</si>
  <si>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</si>
  <si>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</si>
  <si>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</si>
  <si>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</si>
  <si>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</si>
  <si>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</si>
  <si>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</si>
  <si>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</si>
  <si>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</si>
  <si>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</si>
  <si>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</si>
  <si>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</si>
  <si>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</si>
  <si>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</si>
  <si>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</si>
  <si>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</si>
  <si>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</si>
  <si>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</si>
  <si>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</si>
  <si>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</si>
  <si>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</si>
  <si>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</si>
  <si>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</si>
  <si>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</si>
  <si>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</si>
  <si>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</si>
  <si>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</si>
  <si>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</si>
  <si>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</si>
  <si>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</si>
  <si>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</si>
  <si>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</si>
  <si>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</si>
  <si>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</si>
  <si>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</si>
  <si>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</si>
  <si>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</si>
  <si>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</si>
  <si>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</si>
  <si>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</si>
  <si>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</si>
  <si>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</si>
  <si>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</si>
  <si>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</si>
  <si>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</si>
  <si>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</si>
  <si>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</si>
  <si>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</si>
  <si>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</si>
  <si>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</si>
  <si>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</si>
  <si>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</si>
  <si>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</si>
  <si>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</si>
  <si>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</si>
  <si>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</si>
  <si>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</si>
  <si>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</si>
  <si>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</si>
  <si>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</si>
  <si>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</si>
  <si>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</si>
  <si>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</si>
  <si>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</si>
  <si>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</si>
  <si>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</si>
  <si>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</si>
  <si>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</si>
  <si>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</si>
  <si>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</si>
  <si>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</si>
  <si>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</si>
  <si>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</si>
  <si>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</si>
  <si>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</si>
  <si>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</si>
  <si>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</si>
  <si>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</si>
  <si>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</si>
  <si>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</si>
  <si>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</si>
  <si>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</si>
  <si>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</si>
  <si>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</si>
  <si>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</si>
  <si>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</si>
  <si>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</si>
  <si>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</si>
  <si>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</si>
  <si>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</si>
  <si>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</si>
  <si>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</si>
  <si>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</si>
  <si>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</si>
  <si>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</si>
  <si>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</si>
  <si>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</si>
  <si>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</si>
  <si>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</si>
  <si>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</si>
  <si>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</si>
  <si>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</si>
  <si>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</si>
  <si>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</si>
  <si>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</si>
  <si>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</si>
  <si>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</si>
  <si>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</si>
  <si>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</si>
  <si>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</si>
  <si>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</si>
  <si>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</si>
  <si>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</si>
  <si>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</si>
  <si>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</si>
  <si>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</si>
  <si>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</si>
  <si>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</si>
  <si>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</si>
  <si>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</si>
  <si>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</si>
  <si>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</si>
  <si>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</si>
  <si>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</si>
  <si>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</si>
  <si>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</si>
  <si>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</si>
  <si>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</si>
  <si>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</si>
  <si>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</si>
  <si>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</si>
  <si>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</si>
  <si>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</si>
  <si>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</si>
  <si>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</si>
  <si>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</si>
  <si>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</si>
  <si>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</si>
  <si>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</si>
  <si>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</si>
  <si>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</si>
  <si>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</si>
  <si>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</si>
  <si>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</si>
  <si>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</si>
  <si>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</si>
  <si>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</si>
  <si>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</si>
  <si>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</si>
  <si>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</si>
  <si>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</si>
  <si>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</si>
  <si>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</si>
  <si>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</si>
  <si>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</si>
  <si>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</si>
  <si>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</si>
  <si>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</si>
  <si>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</si>
  <si>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</si>
  <si>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</si>
  <si>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</si>
  <si>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</si>
  <si>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</si>
  <si>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</si>
  <si>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</si>
  <si>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</si>
  <si>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</si>
  <si>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</si>
  <si>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</si>
  <si>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</si>
  <si>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</si>
  <si>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</si>
  <si>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</si>
  <si>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</si>
  <si>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</si>
  <si>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</si>
  <si>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</si>
  <si>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</si>
  <si>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</si>
  <si>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</si>
  <si>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</si>
  <si>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</si>
  <si>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</si>
  <si>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</si>
  <si>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</si>
  <si>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</si>
  <si>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</si>
  <si>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</si>
  <si>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</si>
  <si>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</si>
  <si>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</si>
  <si>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</si>
  <si>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</si>
  <si>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</si>
  <si>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</si>
  <si>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</si>
  <si>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</si>
  <si>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</si>
  <si>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</si>
  <si>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</si>
  <si>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</si>
  <si>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</si>
  <si>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</si>
  <si>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</si>
  <si>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</si>
  <si>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</si>
  <si>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</si>
  <si>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</si>
  <si>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</si>
  <si>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</si>
  <si>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</si>
  <si>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</si>
  <si>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</si>
  <si>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</si>
  <si>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</si>
  <si>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</si>
  <si>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</si>
  <si>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</si>
  <si>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</si>
  <si>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</si>
  <si>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</si>
  <si>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</si>
  <si>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</si>
  <si>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</si>
  <si>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</si>
  <si>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</si>
  <si>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</si>
  <si>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</si>
  <si>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</si>
  <si>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</si>
  <si>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</si>
  <si>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</si>
  <si>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</si>
  <si>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</si>
  <si>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</si>
  <si>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</si>
  <si>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</si>
  <si>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</si>
  <si>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</si>
  <si>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</si>
  <si>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</si>
  <si>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</si>
  <si>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</si>
  <si>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</si>
  <si>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</si>
  <si>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</si>
  <si>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</si>
  <si>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</si>
  <si>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</si>
  <si>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</si>
  <si>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</si>
  <si>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</si>
  <si>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</si>
  <si>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</si>
  <si>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</si>
  <si>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</si>
  <si>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</si>
  <si>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</si>
  <si>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</si>
  <si>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</si>
  <si>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</si>
  <si>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</si>
  <si>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</si>
  <si>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</si>
  <si>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</si>
  <si>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</si>
  <si>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</si>
  <si>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</si>
  <si>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</si>
  <si>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</si>
  <si>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</si>
  <si>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</si>
  <si>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</si>
  <si>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</si>
  <si>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</si>
  <si>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</si>
  <si>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</si>
  <si>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</si>
  <si>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</si>
  <si>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</si>
  <si>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</si>
  <si>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</si>
  <si>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</si>
  <si>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</si>
  <si>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</si>
  <si>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</si>
  <si>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</si>
  <si>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</si>
  <si>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</si>
  <si>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</si>
  <si>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</si>
  <si>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</si>
  <si>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</si>
  <si>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</si>
  <si>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</si>
  <si>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</si>
  <si>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</si>
  <si>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</si>
  <si>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</si>
  <si>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</si>
  <si>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</si>
  <si>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</si>
  <si>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</si>
  <si>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</si>
  <si>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</si>
  <si>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</si>
  <si>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</si>
  <si>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</si>
  <si>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</si>
  <si>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</si>
  <si>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</si>
  <si>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</si>
  <si>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</si>
  <si>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</si>
  <si>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</si>
  <si>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</si>
  <si>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</si>
  <si>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</si>
  <si>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</si>
  <si>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</si>
  <si>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</si>
  <si>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</si>
  <si>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</si>
  <si>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</si>
  <si>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</si>
  <si>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</si>
  <si>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</si>
  <si>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</si>
  <si>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</si>
  <si>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</si>
  <si>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</si>
  <si>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</si>
  <si>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</si>
  <si>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</si>
  <si>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</si>
  <si>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</si>
  <si>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</si>
  <si>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</si>
  <si>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</si>
  <si>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</si>
  <si>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</si>
  <si>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</si>
  <si>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</si>
  <si>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</si>
  <si>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</si>
  <si>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</si>
  <si>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</si>
  <si>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</si>
  <si>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</si>
  <si>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</si>
  <si>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</si>
  <si>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</si>
  <si>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</si>
  <si>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</si>
  <si>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</si>
  <si>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</si>
  <si>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</si>
  <si>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</si>
  <si>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</si>
  <si>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</si>
  <si>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</si>
  <si>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</si>
  <si>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</si>
  <si>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</si>
  <si>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</si>
  <si>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</si>
  <si>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</si>
  <si>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</si>
  <si>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</si>
  <si>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</si>
  <si>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</si>
  <si>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</si>
  <si>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</si>
  <si>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</si>
  <si>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</si>
  <si>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</si>
  <si>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</si>
  <si>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</si>
  <si>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</si>
  <si>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</si>
  <si>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</si>
  <si>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</si>
  <si>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</si>
  <si>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</si>
  <si>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</si>
  <si>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</si>
  <si>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</si>
  <si>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</si>
  <si>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</si>
  <si>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</si>
  <si>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</si>
  <si>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</si>
  <si>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</si>
  <si>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</si>
  <si>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</si>
  <si>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</si>
  <si>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</si>
  <si>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</si>
  <si>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</si>
  <si>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</si>
  <si>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</si>
  <si>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</si>
  <si>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</si>
  <si>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</si>
  <si>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</si>
  <si>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</si>
  <si>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</si>
  <si>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</si>
  <si>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</si>
  <si>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</si>
  <si>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</si>
  <si>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</si>
  <si>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</si>
  <si>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</si>
  <si>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</si>
  <si>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</si>
  <si>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</si>
  <si>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</si>
  <si>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</si>
  <si>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</si>
  <si>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</si>
  <si>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</si>
  <si>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</si>
  <si>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</si>
  <si>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</si>
  <si>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</si>
  <si>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</si>
  <si>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</si>
  <si>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</si>
  <si>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</si>
  <si>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</si>
  <si>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</si>
  <si>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</si>
  <si>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</si>
  <si>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</si>
  <si>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</si>
  <si>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</si>
  <si>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</si>
  <si>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</si>
  <si>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</si>
  <si>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</si>
  <si>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</si>
  <si>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</si>
  <si>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</si>
  <si>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</si>
  <si>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</si>
  <si>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</si>
  <si>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</si>
  <si>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</si>
  <si>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</si>
  <si>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</si>
  <si>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</si>
  <si>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</si>
  <si>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</si>
  <si>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</si>
  <si>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</si>
  <si>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</si>
  <si>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</si>
  <si>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</si>
  <si>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</si>
  <si>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</si>
  <si>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</si>
  <si>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</si>
  <si>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</si>
  <si>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</si>
  <si>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</si>
  <si>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</si>
  <si>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</si>
  <si>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</si>
  <si>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</si>
  <si>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</si>
  <si>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</si>
  <si>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</si>
  <si>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</si>
  <si>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</si>
  <si>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</si>
  <si>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</si>
  <si>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</si>
  <si>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</si>
  <si>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</si>
  <si>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</si>
  <si>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</si>
  <si>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</si>
  <si>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</si>
  <si>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</si>
  <si>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</si>
  <si>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</si>
  <si>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</si>
  <si>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</si>
  <si>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</si>
  <si>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</si>
  <si>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</si>
  <si>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</si>
  <si>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</si>
  <si>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</si>
  <si>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</si>
  <si>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</si>
  <si>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</si>
  <si>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</si>
  <si>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</si>
  <si>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</si>
  <si>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</si>
  <si>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</si>
  <si>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</si>
  <si>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</si>
  <si>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</si>
  <si>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</si>
  <si>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</si>
  <si>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</si>
  <si>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</si>
  <si>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</si>
  <si>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</si>
  <si>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</si>
  <si>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</si>
  <si>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</si>
  <si>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</si>
  <si>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</si>
  <si>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</si>
  <si>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</si>
  <si>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</si>
  <si>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</si>
  <si>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</si>
  <si>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</si>
  <si>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</si>
  <si>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</si>
  <si>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</si>
  <si>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</si>
  <si>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</si>
  <si>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</si>
  <si>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</si>
  <si>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</si>
  <si>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</si>
  <si>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</si>
  <si>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</si>
  <si>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</si>
  <si>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</si>
  <si>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</si>
  <si>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</si>
  <si>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</si>
  <si>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</si>
  <si>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</si>
  <si>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</si>
  <si>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</si>
  <si>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</si>
  <si>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</si>
  <si>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</si>
  <si>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</si>
  <si>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</si>
  <si>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</si>
  <si>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</si>
  <si>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</si>
  <si>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</si>
  <si>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</si>
  <si>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</si>
  <si>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</si>
  <si>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</si>
  <si>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</si>
  <si>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</si>
  <si>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</si>
  <si>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</si>
  <si>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</si>
  <si>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</si>
  <si>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</si>
  <si>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</si>
  <si>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</si>
  <si>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</si>
  <si>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</si>
  <si>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</si>
  <si>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</si>
  <si>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</si>
  <si>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</si>
  <si>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</si>
  <si>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</si>
  <si>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</si>
  <si>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</si>
  <si>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</si>
  <si>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</si>
  <si>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</si>
  <si>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</si>
  <si>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</si>
  <si>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</si>
  <si>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</si>
  <si>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</si>
  <si>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</si>
  <si>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</si>
  <si>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</si>
  <si>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</si>
  <si>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</si>
  <si>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</si>
  <si>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</si>
  <si>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</si>
  <si>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</si>
  <si>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</si>
  <si>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</si>
  <si>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</si>
  <si>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</si>
  <si>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</si>
  <si>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</si>
  <si>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</si>
  <si>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</si>
  <si>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</si>
  <si>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</si>
  <si>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</si>
  <si>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</si>
  <si>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</si>
  <si>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</si>
  <si>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</si>
  <si>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</si>
  <si>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</si>
  <si>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</si>
  <si>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</si>
  <si>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</si>
  <si>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</si>
  <si>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</si>
  <si>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</si>
  <si>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</si>
  <si>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</si>
  <si>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</si>
  <si>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</si>
  <si>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</si>
  <si>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</si>
  <si>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</si>
  <si>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</si>
  <si>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</si>
  <si>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</si>
  <si>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</si>
  <si>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</si>
  <si>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</si>
  <si>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</si>
  <si>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</si>
  <si>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</si>
  <si>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</si>
  <si>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</si>
  <si>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</si>
  <si>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</si>
  <si>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</si>
  <si>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</si>
  <si>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</si>
  <si>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</si>
  <si>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</si>
  <si>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</si>
  <si>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</si>
  <si>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</si>
  <si>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</si>
  <si>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</si>
  <si>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</si>
  <si>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</si>
  <si>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</si>
  <si>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</si>
  <si>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</si>
  <si>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</si>
  <si>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</si>
  <si>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</si>
  <si>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</si>
  <si>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</si>
  <si>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</si>
  <si>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</si>
  <si>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</si>
  <si>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</si>
  <si>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</si>
  <si>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</si>
  <si>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</si>
  <si>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</si>
  <si>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</si>
  <si>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</si>
  <si>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</si>
  <si>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</si>
  <si>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</si>
  <si>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</si>
  <si>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</si>
  <si>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</si>
  <si>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</si>
  <si>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</si>
  <si>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</si>
  <si>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</si>
  <si>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</si>
  <si>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</si>
  <si>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</si>
  <si>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</si>
  <si>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</si>
  <si>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</si>
  <si>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</si>
  <si>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</si>
  <si>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</si>
  <si>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</si>
  <si>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</si>
  <si>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</si>
  <si>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</si>
  <si>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</si>
  <si>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</si>
  <si>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</si>
  <si>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</si>
  <si>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</si>
  <si>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</si>
  <si>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</si>
  <si>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</si>
  <si>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</si>
  <si>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</si>
  <si>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</si>
  <si>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</si>
  <si>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</si>
  <si>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</si>
  <si>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</si>
  <si>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</si>
  <si>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</si>
  <si>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</si>
  <si>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</si>
  <si>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</si>
  <si>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</si>
  <si>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</si>
  <si>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</si>
  <si>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</si>
  <si>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</si>
  <si>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</si>
  <si>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</si>
  <si>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</si>
  <si>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</si>
  <si>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</si>
  <si>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</si>
  <si>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</si>
  <si>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</si>
  <si>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</si>
  <si>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</si>
  <si>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</si>
  <si>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</si>
  <si>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</si>
  <si>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</si>
  <si>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</si>
  <si>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</si>
  <si>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</si>
  <si>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</si>
  <si>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</si>
  <si>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</si>
  <si>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</si>
  <si>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</si>
  <si>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</si>
  <si>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</si>
  <si>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</si>
  <si>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</si>
  <si>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</si>
  <si>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</si>
  <si>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</si>
  <si>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</si>
  <si>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</si>
  <si>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</si>
  <si>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</si>
  <si>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</si>
  <si>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</si>
  <si>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</si>
  <si>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</si>
  <si>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</si>
  <si>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</si>
  <si>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</si>
  <si>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</si>
  <si>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</si>
  <si>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</si>
  <si>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</si>
  <si>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</si>
  <si>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</si>
  <si>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</si>
  <si>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</si>
  <si>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</si>
  <si>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</si>
  <si>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</si>
  <si>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</si>
  <si>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</si>
  <si>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</si>
  <si>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</si>
  <si>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</si>
  <si>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</si>
  <si>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</si>
  <si>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</si>
  <si>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</si>
  <si>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</si>
  <si>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</si>
  <si>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</si>
  <si>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</si>
  <si>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</si>
  <si>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</si>
  <si>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</si>
  <si>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</si>
  <si>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</si>
  <si>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</si>
  <si>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</si>
  <si>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</si>
  <si>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</si>
  <si>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</si>
  <si>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</si>
  <si>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</si>
  <si>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</si>
  <si>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</si>
  <si>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</si>
  <si>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</si>
  <si>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</si>
  <si>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</si>
  <si>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</si>
  <si>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</si>
  <si>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</si>
  <si>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</si>
  <si>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</si>
  <si>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</si>
  <si>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</si>
  <si>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</si>
  <si>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</si>
  <si>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</si>
  <si>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</si>
  <si>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</si>
  <si>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</si>
  <si>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</si>
  <si>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</si>
  <si>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</si>
  <si>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</si>
  <si>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</si>
  <si>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</si>
  <si>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</si>
  <si>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</si>
  <si>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</si>
  <si>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</si>
  <si>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</si>
  <si>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</si>
  <si>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</si>
  <si>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</si>
  <si>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</si>
  <si>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</si>
  <si>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</si>
  <si>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</si>
  <si>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</si>
  <si>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</si>
  <si>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</si>
  <si>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</si>
  <si>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</si>
  <si>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</si>
  <si>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</si>
  <si>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</si>
  <si>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</si>
  <si>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</si>
  <si>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</si>
  <si>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</si>
  <si>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</si>
  <si>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</si>
  <si>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</si>
  <si>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</si>
  <si>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</si>
  <si>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</si>
  <si>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</si>
  <si>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</si>
  <si>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</si>
  <si>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</si>
  <si>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</si>
  <si>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</si>
  <si>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</si>
  <si>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</si>
  <si>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</si>
  <si>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</si>
  <si>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</si>
  <si>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</si>
  <si>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</si>
  <si>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</si>
  <si>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</si>
  <si>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</si>
  <si>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</si>
  <si>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</si>
  <si>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</si>
  <si>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</si>
  <si>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</si>
  <si>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</si>
  <si>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</si>
  <si>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</si>
  <si>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</si>
  <si>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</si>
  <si>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</si>
  <si>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</si>
  <si>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</si>
  <si>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</si>
  <si>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</si>
  <si>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</si>
  <si>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</si>
  <si>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</si>
  <si>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</si>
  <si>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</si>
  <si>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</si>
  <si>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</si>
  <si>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</si>
  <si>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</si>
  <si>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</si>
  <si>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</si>
  <si>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</si>
  <si>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</si>
  <si>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</si>
  <si>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</si>
  <si>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</si>
  <si>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</si>
  <si>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</si>
  <si>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</si>
  <si>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</si>
  <si>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</si>
  <si>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</si>
  <si>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</si>
  <si>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</si>
  <si>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</si>
  <si>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</si>
  <si>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</si>
  <si>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</si>
  <si>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</si>
  <si>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</si>
  <si>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</si>
  <si>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</si>
  <si>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</si>
  <si>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</si>
  <si>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</si>
  <si>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</si>
  <si>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</si>
  <si>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</si>
  <si>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</si>
  <si>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</si>
  <si>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</si>
  <si>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</si>
  <si>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</si>
  <si>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</si>
  <si>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</si>
  <si>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</si>
  <si>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</si>
  <si>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</si>
  <si>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</si>
  <si>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</si>
  <si>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</si>
  <si>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</si>
  <si>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</si>
  <si>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</si>
  <si>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</si>
  <si>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</si>
  <si>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</si>
  <si>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</si>
  <si>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</si>
  <si>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</si>
  <si>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</si>
  <si>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</si>
  <si>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</si>
  <si>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</si>
  <si>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</si>
  <si>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</si>
  <si>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</si>
  <si>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</si>
  <si>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</si>
  <si>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</si>
  <si>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</si>
  <si>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</si>
  <si>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</si>
  <si>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</si>
  <si>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</si>
  <si>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</si>
  <si>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</si>
  <si>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</si>
  <si>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</si>
  <si>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</si>
  <si>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</si>
  <si>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</si>
  <si>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</si>
  <si>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</si>
  <si>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</si>
  <si>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</si>
  <si>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</si>
  <si>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</si>
  <si>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</si>
  <si>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</si>
  <si>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</si>
  <si>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</si>
  <si>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</si>
  <si>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</si>
  <si>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</si>
  <si>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</si>
  <si>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</si>
  <si>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</si>
  <si>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</si>
  <si>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</si>
  <si>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</si>
  <si>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</si>
  <si>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</si>
  <si>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</si>
  <si>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</si>
  <si>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</si>
  <si>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</si>
  <si>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</si>
  <si>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</si>
  <si>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</si>
  <si>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</si>
  <si>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</si>
  <si>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</si>
  <si>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</si>
  <si>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</si>
  <si>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</si>
  <si>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</si>
  <si>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</si>
  <si>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</si>
  <si>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</si>
  <si>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</si>
  <si>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</si>
  <si>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</si>
  <si>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</si>
  <si>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</si>
  <si>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</si>
  <si>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</si>
  <si>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</si>
  <si>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</si>
  <si>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</si>
  <si>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</si>
  <si>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</si>
  <si>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</si>
  <si>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</si>
  <si>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</si>
  <si>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</si>
  <si>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</si>
  <si>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</si>
  <si>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</si>
  <si>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</si>
  <si>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</si>
  <si>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</si>
  <si>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</si>
  <si>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</si>
  <si>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</si>
  <si>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</si>
  <si>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</si>
  <si>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</si>
  <si>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</si>
  <si>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</si>
  <si>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</si>
  <si>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</si>
  <si>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</si>
  <si>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</si>
  <si>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</si>
  <si>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</si>
  <si>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</si>
  <si>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</si>
  <si>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</si>
  <si>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</si>
  <si>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</si>
  <si>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</si>
  <si>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</si>
  <si>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</si>
  <si>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</si>
  <si>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</si>
  <si>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</si>
  <si>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</si>
  <si>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</si>
  <si>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</si>
  <si>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</si>
  <si>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</si>
  <si>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</si>
  <si>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</si>
  <si>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</si>
  <si>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</si>
  <si>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</si>
  <si>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</si>
  <si>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</si>
  <si>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</si>
  <si>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</si>
  <si>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</si>
  <si>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</si>
  <si>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</si>
  <si>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</si>
  <si>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</si>
  <si>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</si>
  <si>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</si>
  <si>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</si>
  <si>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</si>
  <si>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</si>
  <si>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</si>
  <si>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</si>
  <si>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</si>
  <si>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</si>
  <si>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</si>
  <si>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</si>
  <si>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</si>
  <si>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</si>
  <si>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</si>
  <si>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</si>
  <si>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</si>
  <si>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</si>
  <si>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</si>
  <si>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</si>
  <si>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</si>
  <si>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</si>
  <si>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</si>
  <si>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</si>
  <si>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</si>
  <si>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</si>
  <si>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</si>
  <si>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</si>
  <si>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</si>
  <si>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</si>
  <si>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</si>
  <si>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</si>
  <si>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</si>
  <si>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</si>
  <si>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</si>
  <si>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</si>
  <si>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</si>
  <si>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</si>
  <si>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</si>
  <si>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</si>
  <si>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</si>
  <si>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</si>
  <si>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</si>
  <si>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</si>
  <si>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</si>
  <si>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</si>
  <si>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</si>
  <si>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</si>
  <si>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</si>
  <si>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</si>
  <si>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</si>
  <si>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</si>
  <si>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</si>
  <si>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</si>
  <si>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</si>
  <si>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</si>
  <si>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</si>
  <si>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</si>
  <si>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</si>
  <si>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</si>
  <si>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</si>
  <si>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</si>
  <si>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</si>
  <si>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</si>
  <si>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</si>
  <si>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</si>
  <si>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</si>
  <si>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</si>
  <si>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</si>
  <si>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</si>
  <si>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</si>
  <si>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</si>
  <si>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</si>
  <si>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</si>
  <si>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</si>
  <si>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</si>
  <si>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</si>
  <si>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</si>
  <si>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</si>
  <si>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</si>
  <si>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</si>
  <si>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</si>
  <si>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</si>
  <si>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</si>
  <si>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</si>
  <si>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</si>
  <si>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</si>
  <si>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</si>
  <si>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</si>
  <si>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</si>
  <si>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</si>
  <si>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</si>
  <si>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</si>
  <si>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</si>
  <si>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</si>
  <si>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</si>
  <si>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</si>
  <si>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</si>
  <si>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</si>
  <si>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</si>
  <si>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</si>
  <si>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</si>
  <si>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</si>
  <si>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</si>
  <si>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</si>
  <si>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</si>
  <si>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</si>
  <si>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</si>
  <si>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</si>
  <si>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</si>
  <si>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</si>
  <si>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</si>
  <si>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</si>
  <si>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</si>
  <si>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</si>
  <si>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</si>
  <si>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</si>
  <si>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</si>
  <si>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</si>
  <si>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</si>
  <si>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</si>
  <si>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</si>
  <si>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</si>
  <si>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</si>
  <si>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</si>
  <si>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</si>
  <si>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</si>
  <si>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</si>
  <si>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</si>
  <si>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</si>
  <si>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</si>
  <si>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</si>
  <si>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</si>
  <si>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</si>
  <si>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</si>
  <si>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</si>
  <si>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</si>
  <si>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</si>
  <si>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</si>
  <si>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</si>
  <si>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</si>
  <si>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</si>
  <si>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</si>
  <si>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</si>
  <si>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</si>
  <si>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</si>
  <si>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</si>
  <si>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</si>
  <si>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</si>
  <si>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</si>
  <si>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</si>
  <si>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</si>
  <si>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</si>
  <si>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</si>
  <si>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</si>
  <si>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</si>
  <si>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</si>
  <si>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</si>
  <si>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</si>
  <si>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</si>
  <si>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</si>
  <si>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</si>
  <si>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</si>
  <si>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</si>
  <si>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</si>
  <si>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</si>
  <si>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</si>
  <si>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</si>
  <si>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</si>
  <si>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</si>
  <si>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</si>
  <si>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</si>
  <si>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</si>
  <si>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</si>
  <si>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</si>
  <si>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</si>
  <si>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</si>
  <si>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</si>
  <si>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</si>
  <si>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</si>
  <si>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</si>
  <si>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</si>
  <si>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</si>
  <si>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</si>
  <si>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</si>
  <si>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</si>
  <si>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</si>
  <si>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</si>
  <si>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</si>
  <si>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</si>
  <si>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</si>
  <si>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</si>
  <si>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</si>
  <si>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</si>
  <si>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</si>
  <si>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</si>
  <si>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</si>
  <si>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</si>
  <si>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</si>
  <si>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</si>
  <si>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</si>
  <si>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</si>
  <si>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</si>
  <si>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</si>
  <si>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</si>
  <si>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</si>
  <si>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</si>
  <si>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</si>
  <si>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</si>
  <si>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</si>
  <si>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</si>
  <si>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</si>
  <si>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</si>
  <si>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</si>
  <si>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</si>
  <si>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</si>
  <si>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</si>
  <si>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</si>
  <si>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</si>
  <si>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</si>
  <si>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</si>
  <si>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</si>
  <si>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</si>
  <si>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</si>
  <si>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</si>
  <si>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</si>
  <si>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</si>
  <si>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</si>
  <si>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</si>
  <si>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</si>
  <si>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</si>
  <si>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</si>
  <si>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</si>
  <si>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</si>
  <si>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</si>
  <si>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</si>
  <si>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</si>
  <si>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</si>
  <si>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</si>
  <si>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</si>
  <si>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</si>
  <si>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</si>
  <si>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</si>
  <si>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</si>
  <si>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</si>
  <si>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</si>
  <si>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</si>
  <si>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</si>
  <si>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</si>
  <si>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</si>
  <si>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</si>
  <si>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</si>
  <si>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</si>
  <si>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</si>
  <si>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</si>
  <si>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</si>
  <si>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</si>
  <si>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</si>
  <si>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</si>
  <si>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</si>
  <si>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</si>
  <si>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</si>
  <si>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</si>
  <si>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</si>
  <si>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</si>
  <si>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</si>
  <si>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</si>
  <si>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</si>
  <si>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</si>
  <si>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</si>
  <si>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</si>
  <si>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</si>
  <si>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</si>
  <si>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</si>
  <si>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</si>
  <si>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</si>
  <si>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</si>
  <si>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</si>
  <si>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</si>
  <si>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</si>
  <si>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</si>
  <si>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</si>
  <si>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</si>
  <si>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</si>
  <si>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</si>
  <si>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</si>
  <si>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</si>
  <si>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</si>
  <si>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</si>
  <si>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</si>
  <si>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</si>
  <si>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</si>
  <si>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</si>
  <si>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</si>
  <si>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</si>
  <si>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</si>
  <si>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</si>
  <si>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</si>
  <si>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</si>
  <si>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</si>
  <si>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</si>
  <si>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</si>
  <si>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</si>
  <si>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</si>
  <si>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</si>
  <si>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</si>
  <si>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</si>
  <si>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</si>
  <si>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</si>
  <si>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</si>
  <si>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</si>
  <si>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</si>
  <si>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</si>
  <si>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</si>
  <si>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</si>
  <si>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</si>
  <si>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</si>
  <si>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</si>
  <si>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</si>
  <si>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</si>
  <si>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</si>
  <si>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</si>
  <si>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</si>
  <si>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</si>
  <si>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</si>
  <si>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</si>
  <si>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</si>
  <si>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</si>
  <si>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</si>
  <si>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</si>
  <si>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</si>
  <si>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</si>
  <si>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</si>
  <si>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</si>
  <si>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</si>
  <si>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</si>
  <si>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</si>
  <si>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</si>
  <si>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</si>
  <si>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</si>
  <si>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</si>
  <si>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</si>
  <si>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</si>
  <si>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</si>
  <si>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</si>
  <si>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</si>
  <si>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</si>
  <si>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</si>
  <si>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</si>
  <si>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</si>
  <si>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</si>
  <si>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</si>
  <si>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</si>
  <si>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</si>
  <si>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</si>
  <si>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</si>
  <si>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</si>
  <si>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</si>
  <si>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</si>
  <si>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</si>
  <si>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</si>
  <si>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</si>
  <si>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</si>
  <si>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</si>
  <si>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</si>
  <si>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</si>
  <si>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</si>
  <si>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</si>
  <si>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</si>
  <si>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</si>
  <si>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</si>
  <si>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</si>
  <si>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</si>
  <si>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</si>
  <si>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</si>
  <si>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</si>
  <si>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</si>
  <si>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</si>
  <si>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</si>
  <si>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</si>
  <si>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</si>
  <si>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</si>
  <si>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</si>
  <si>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</si>
  <si>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</si>
  <si>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</si>
  <si>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</si>
  <si>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</si>
  <si>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</si>
  <si>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</si>
  <si>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</si>
  <si>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</si>
  <si>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</si>
  <si>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</si>
  <si>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</si>
  <si>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</si>
  <si>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</si>
  <si>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</si>
  <si>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</si>
  <si>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</si>
  <si>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</si>
  <si>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</si>
  <si>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</si>
  <si>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</si>
  <si>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</si>
  <si>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</si>
  <si>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</si>
  <si>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</si>
  <si>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</si>
  <si>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</si>
  <si>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</si>
  <si>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</si>
  <si>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</si>
  <si>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</si>
  <si>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</si>
  <si>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</si>
  <si>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</si>
  <si>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</si>
  <si>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</si>
  <si>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</si>
  <si>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</si>
  <si>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</si>
  <si>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</si>
  <si>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</si>
  <si>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</si>
  <si>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</si>
  <si>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</si>
  <si>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</si>
  <si>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</si>
  <si>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</si>
  <si>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</si>
  <si>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</si>
  <si>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</si>
  <si>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</si>
  <si>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</si>
  <si>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</si>
  <si>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</si>
  <si>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</si>
  <si>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</si>
  <si>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</si>
  <si>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</si>
  <si>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</si>
  <si>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</si>
  <si>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</si>
  <si>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</si>
  <si>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</si>
  <si>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</si>
  <si>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</si>
  <si>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</si>
  <si>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</si>
  <si>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</si>
  <si>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</si>
  <si>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</si>
  <si>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</si>
  <si>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</si>
  <si>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</si>
  <si>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</si>
  <si>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</si>
  <si>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</si>
  <si>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</si>
  <si>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</si>
  <si>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</si>
  <si>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</si>
  <si>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</si>
  <si>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</si>
  <si>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</si>
  <si>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</si>
  <si>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</si>
  <si>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</si>
  <si>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</si>
  <si>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</si>
  <si>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</si>
  <si>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</si>
  <si>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</si>
  <si>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</si>
  <si>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</si>
  <si>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</si>
  <si>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</si>
  <si>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</si>
  <si>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</si>
  <si>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</si>
  <si>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</si>
  <si>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</si>
  <si>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</si>
  <si>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</si>
  <si>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</si>
  <si>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</si>
  <si>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</si>
  <si>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</si>
  <si>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</si>
  <si>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</si>
  <si>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</si>
  <si>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</si>
  <si>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</si>
  <si>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</si>
  <si>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</si>
  <si>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</si>
  <si>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</si>
  <si>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</si>
  <si>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</si>
  <si>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</si>
  <si>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</si>
  <si>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</si>
  <si>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</si>
  <si>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</si>
  <si>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</si>
  <si>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</si>
  <si>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</si>
  <si>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</si>
  <si>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</si>
  <si>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</si>
  <si>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</si>
  <si>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</si>
  <si>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</si>
  <si>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</si>
  <si>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</si>
  <si>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</si>
  <si>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</si>
  <si>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</si>
  <si>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</si>
  <si>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</si>
  <si>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</si>
  <si>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</si>
  <si>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</si>
  <si>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</si>
  <si>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</si>
  <si>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</si>
  <si>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</si>
  <si>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</si>
  <si>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</si>
  <si>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</si>
  <si>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</si>
  <si>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</si>
  <si>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</si>
  <si>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</si>
  <si>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</si>
  <si>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</si>
  <si>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</si>
  <si>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</si>
  <si>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</si>
  <si>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</si>
  <si>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</si>
  <si>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</si>
  <si>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</si>
  <si>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</si>
  <si>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</si>
  <si>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</si>
  <si>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</si>
  <si>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</si>
  <si>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</si>
  <si>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</si>
  <si>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</si>
  <si>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</si>
  <si>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</si>
  <si>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</si>
  <si>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</si>
  <si>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</si>
  <si>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</si>
  <si>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</si>
  <si>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</si>
  <si>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</si>
  <si>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</si>
  <si>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</si>
  <si>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</si>
  <si>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</si>
  <si>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</si>
  <si>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</si>
  <si>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</si>
  <si>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</si>
  <si>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</si>
  <si>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</si>
  <si>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</si>
  <si>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</si>
  <si>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</si>
  <si>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</si>
  <si>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</si>
  <si>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</si>
  <si>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</si>
  <si>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</si>
  <si>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</si>
  <si>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</si>
  <si>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</si>
  <si>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</si>
  <si>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</si>
  <si>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</si>
  <si>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</si>
  <si>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</si>
  <si>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</si>
  <si>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</si>
  <si>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</si>
  <si>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</si>
  <si>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</si>
  <si>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</si>
  <si>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</si>
  <si>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</si>
  <si>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</si>
  <si>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</si>
  <si>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</si>
  <si>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</si>
  <si>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</si>
  <si>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</si>
  <si>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</si>
  <si>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</si>
  <si>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</si>
  <si>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</si>
  <si>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</si>
  <si>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</si>
  <si>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</si>
  <si>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</si>
  <si>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</si>
  <si>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</si>
  <si>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</si>
  <si>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</si>
  <si>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</si>
  <si>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</si>
  <si>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</si>
  <si>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</si>
  <si>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</si>
  <si>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</si>
  <si>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</si>
  <si>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</si>
  <si>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</si>
  <si>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</si>
  <si>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</si>
  <si>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</si>
  <si>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</si>
  <si>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</si>
  <si>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</si>
  <si>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</si>
  <si>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</si>
  <si>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</si>
  <si>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</si>
  <si>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</si>
  <si>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</si>
  <si>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</si>
  <si>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</si>
  <si>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</si>
  <si>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</si>
  <si>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</si>
  <si>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</si>
  <si>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</si>
  <si>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</si>
  <si>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</si>
  <si>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</si>
  <si>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</si>
  <si>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</si>
  <si>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</si>
  <si>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</si>
  <si>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</si>
  <si>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</si>
  <si>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</si>
  <si>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</si>
  <si>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</si>
  <si>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</si>
  <si>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</si>
  <si>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</si>
  <si>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</si>
  <si>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</si>
  <si>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</si>
  <si>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</si>
  <si>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</si>
  <si>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</si>
  <si>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</si>
  <si>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</si>
  <si>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</si>
  <si>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</si>
  <si>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</si>
  <si>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</si>
  <si>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</si>
  <si>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</si>
  <si>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</si>
  <si>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</si>
  <si>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</si>
  <si>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</si>
  <si>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</si>
  <si>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</si>
  <si>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</si>
  <si>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</si>
  <si>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</si>
  <si>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</si>
  <si>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</si>
  <si>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</si>
  <si>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</si>
  <si>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</si>
  <si>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</si>
  <si>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</si>
  <si>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</si>
  <si>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</si>
  <si>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</si>
  <si>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</si>
  <si>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</si>
  <si>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</si>
  <si>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</si>
  <si>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</si>
  <si>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</si>
  <si>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</si>
  <si>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</si>
  <si>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</si>
  <si>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</si>
  <si>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</si>
  <si>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</si>
  <si>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</si>
  <si>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</si>
  <si>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</si>
  <si>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</si>
  <si>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</si>
  <si>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</si>
  <si>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</si>
  <si>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</si>
  <si>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</si>
  <si>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</si>
  <si>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</si>
  <si>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</si>
  <si>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</si>
  <si>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</si>
  <si>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</si>
  <si>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</si>
  <si>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</si>
  <si>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</si>
  <si>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</si>
  <si>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</si>
  <si>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</si>
  <si>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</si>
  <si>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</si>
  <si>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</si>
  <si>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</si>
  <si>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</si>
  <si>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</si>
  <si>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</si>
  <si>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</si>
  <si>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</si>
  <si>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</si>
  <si>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</si>
  <si>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</si>
  <si>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</si>
  <si>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</si>
  <si>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</si>
  <si>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</si>
  <si>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</si>
  <si>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</si>
  <si>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</si>
  <si>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</si>
  <si>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</si>
  <si>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</si>
  <si>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</si>
  <si>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</si>
  <si>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</si>
  <si>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</si>
  <si>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</si>
  <si>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</si>
  <si>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</si>
  <si>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</si>
  <si>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</si>
  <si>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</si>
  <si>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</si>
  <si>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</si>
  <si>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</si>
  <si>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</si>
  <si>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</si>
  <si>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</si>
  <si>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</si>
  <si>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</si>
  <si>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</si>
  <si>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</si>
  <si>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</si>
  <si>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</si>
  <si>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</si>
  <si>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</si>
  <si>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</si>
  <si>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</si>
  <si>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</si>
  <si>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</si>
  <si>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</si>
  <si>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</si>
  <si>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</si>
  <si>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</si>
  <si>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</si>
  <si>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</si>
  <si>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</si>
  <si>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</si>
  <si>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</si>
  <si>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</si>
  <si>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</si>
  <si>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</si>
  <si>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</si>
  <si>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</si>
  <si>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</si>
  <si>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</si>
  <si>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</si>
  <si>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</si>
  <si>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</si>
  <si>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</si>
  <si>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</si>
  <si>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</si>
  <si>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</si>
  <si>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</si>
  <si>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</si>
  <si>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</si>
  <si>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</si>
  <si>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</si>
  <si>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</si>
  <si>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</si>
  <si>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</si>
  <si>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</si>
  <si>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</si>
  <si>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</si>
  <si>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</si>
  <si>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</si>
  <si>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</si>
  <si>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</si>
  <si>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</si>
  <si>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</si>
  <si>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</si>
  <si>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</si>
  <si>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</si>
  <si>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</si>
  <si>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</si>
  <si>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</si>
  <si>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</si>
  <si>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</si>
  <si>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</si>
  <si>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</si>
  <si>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</si>
  <si>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</si>
  <si>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</si>
  <si>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</si>
  <si>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</si>
  <si>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</si>
  <si>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</si>
  <si>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</si>
  <si>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</si>
  <si>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</si>
  <si>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</si>
  <si>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</si>
  <si>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</si>
  <si>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</si>
  <si>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</si>
  <si>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</si>
  <si>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</si>
  <si>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</si>
  <si>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</si>
  <si>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</si>
  <si>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</si>
  <si>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</si>
  <si>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</si>
  <si>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</si>
  <si>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</si>
  <si>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</si>
  <si>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</si>
  <si>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</si>
  <si>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</si>
  <si>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</si>
  <si>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</si>
  <si>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</si>
  <si>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</si>
  <si>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</si>
  <si>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</si>
  <si>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</si>
  <si>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</si>
  <si>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</si>
  <si>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</si>
  <si>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</si>
  <si>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</si>
  <si>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</si>
  <si>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</si>
  <si>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</si>
  <si>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</si>
  <si>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</si>
  <si>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</si>
  <si>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</si>
  <si>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</si>
  <si>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</si>
  <si>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</si>
  <si>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</si>
  <si>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</si>
  <si>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</si>
  <si>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</si>
  <si>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</si>
  <si>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</si>
  <si>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</si>
  <si>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</si>
  <si>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</si>
  <si>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</si>
  <si>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</si>
  <si>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</si>
  <si>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</si>
  <si>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</si>
  <si>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</si>
  <si>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</si>
  <si>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</si>
  <si>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</si>
  <si>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</si>
  <si>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</si>
  <si>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</si>
  <si>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</si>
  <si>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</si>
  <si>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</si>
  <si>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</si>
  <si>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</si>
  <si>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</si>
  <si>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</si>
  <si>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</si>
  <si>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</si>
  <si>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</si>
  <si>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</si>
  <si>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</si>
  <si>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</si>
  <si>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</si>
  <si>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</si>
  <si>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</si>
  <si>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</si>
  <si>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</si>
  <si>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</si>
  <si>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</si>
  <si>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</si>
  <si>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</si>
  <si>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</si>
  <si>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</si>
  <si>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</si>
  <si>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</si>
  <si>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</si>
  <si>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</si>
  <si>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</si>
  <si>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</si>
  <si>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</si>
  <si>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</si>
  <si>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</si>
  <si>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</si>
  <si>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</si>
  <si>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</si>
  <si>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</si>
  <si>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</si>
  <si>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</si>
  <si>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</si>
  <si>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</si>
  <si>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</si>
  <si>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</si>
  <si>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</si>
  <si>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</si>
  <si>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</si>
  <si>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</si>
  <si>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</si>
  <si>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</si>
  <si>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</si>
  <si>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</si>
  <si>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</si>
  <si>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</si>
  <si>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</si>
  <si>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</si>
  <si>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</si>
  <si>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</si>
  <si>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</si>
  <si>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</si>
  <si>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</si>
  <si>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</si>
  <si>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</si>
  <si>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</si>
  <si>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</si>
  <si>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</si>
  <si>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</si>
  <si>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</si>
  <si>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</si>
  <si>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</si>
  <si>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</si>
  <si>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</si>
  <si>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</si>
  <si>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</si>
  <si>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</si>
  <si>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</si>
  <si>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</si>
  <si>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</si>
  <si>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</si>
  <si>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</si>
  <si>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</si>
  <si>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</si>
  <si>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</si>
  <si>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</si>
  <si>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</si>
  <si>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</si>
  <si>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</si>
  <si>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</si>
  <si>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</si>
  <si>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</si>
  <si>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</si>
  <si>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</si>
  <si>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</si>
  <si>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</si>
  <si>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</si>
  <si>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</si>
  <si>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</si>
  <si>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</si>
  <si>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</si>
  <si>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</si>
  <si>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</si>
  <si>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</si>
  <si>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</si>
  <si>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</si>
  <si>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</si>
  <si>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</si>
  <si>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</si>
  <si>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</si>
  <si>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</si>
  <si>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</si>
  <si>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</si>
  <si>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</si>
  <si>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</si>
  <si>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</si>
  <si>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</si>
  <si>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</si>
  <si>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</si>
  <si>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</si>
  <si>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</si>
  <si>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</si>
  <si>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</si>
  <si>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</si>
  <si>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</si>
  <si>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</si>
  <si>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</si>
  <si>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</si>
  <si>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</si>
  <si>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</si>
  <si>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</si>
  <si>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</si>
  <si>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</si>
  <si>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</si>
  <si>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</si>
  <si>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</si>
  <si>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</si>
  <si>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</si>
  <si>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</si>
  <si>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</si>
  <si>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</si>
  <si>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</si>
  <si>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</si>
  <si>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</si>
  <si>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</si>
  <si>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</si>
  <si>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</si>
  <si>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</si>
  <si>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</si>
  <si>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</si>
  <si>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</si>
  <si>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</si>
  <si>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</si>
  <si>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</si>
  <si>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</si>
  <si>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</si>
  <si>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</si>
  <si>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</si>
  <si>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</si>
  <si>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</si>
  <si>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</si>
  <si>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</si>
  <si>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</si>
  <si>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</si>
  <si>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</si>
  <si>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</si>
  <si>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</si>
  <si>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</si>
  <si>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</si>
  <si>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</si>
  <si>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</si>
  <si>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</si>
  <si>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</si>
  <si>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</si>
  <si>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</si>
  <si>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</si>
  <si>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</si>
  <si>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</si>
  <si>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</si>
  <si>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</si>
  <si>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</si>
  <si>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</si>
  <si>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</si>
  <si>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</si>
  <si>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</si>
  <si>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</si>
  <si>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</si>
  <si>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</si>
  <si>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</si>
  <si>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</si>
  <si>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</si>
  <si>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</si>
  <si>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</si>
  <si>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</si>
  <si>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</si>
  <si>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</si>
  <si>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</si>
  <si>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</si>
  <si>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</si>
  <si>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</si>
  <si>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</si>
  <si>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</si>
  <si>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</si>
  <si>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</si>
  <si>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</si>
  <si>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</si>
  <si>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</si>
  <si>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</si>
  <si>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</si>
  <si>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</si>
  <si>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</si>
  <si>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</si>
  <si>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</si>
  <si>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</si>
  <si>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</si>
  <si>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</si>
  <si>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</si>
  <si>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</si>
  <si>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</si>
  <si>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</si>
  <si>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</si>
  <si>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</si>
  <si>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</si>
  <si>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</si>
  <si>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</si>
  <si>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</si>
  <si>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</si>
  <si>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</si>
  <si>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</si>
  <si>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</si>
  <si>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</si>
  <si>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</si>
  <si>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</si>
  <si>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</si>
  <si>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</si>
  <si>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</si>
  <si>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</si>
  <si>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</si>
  <si>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</si>
  <si>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</si>
  <si>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</si>
  <si>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</si>
  <si>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</si>
  <si>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</si>
  <si>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</si>
  <si>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</si>
  <si>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</si>
  <si>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</si>
  <si>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</si>
  <si>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</si>
  <si>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</si>
  <si>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</si>
  <si>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</si>
  <si>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</si>
  <si>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</si>
  <si>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</si>
  <si>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</si>
  <si>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</si>
  <si>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</si>
  <si>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</si>
  <si>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</si>
  <si>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</si>
  <si>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</si>
  <si>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</si>
  <si>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</si>
  <si>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</si>
  <si>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</si>
  <si>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</si>
  <si>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</si>
  <si>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</si>
  <si>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</si>
  <si>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</si>
  <si>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</si>
  <si>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</si>
  <si>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</si>
  <si>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</si>
  <si>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</si>
  <si>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</si>
  <si>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</si>
  <si>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</si>
  <si>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</si>
  <si>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</si>
  <si>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</si>
  <si>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</si>
  <si>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</si>
  <si>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</si>
  <si>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</si>
  <si>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</si>
  <si>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</si>
  <si>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</si>
  <si>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</si>
  <si>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</si>
  <si>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</si>
  <si>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</si>
  <si>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</si>
  <si>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</si>
  <si>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</si>
  <si>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</si>
  <si>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</si>
  <si>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</si>
  <si>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</si>
  <si>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</si>
  <si>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</si>
  <si>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</si>
  <si>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</si>
  <si>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</si>
  <si>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</si>
  <si>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</si>
  <si>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</si>
  <si>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</si>
  <si>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</si>
  <si>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</si>
  <si>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</si>
  <si>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</si>
  <si>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</si>
  <si>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</si>
  <si>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</si>
  <si>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</si>
  <si>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</si>
  <si>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</si>
  <si>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</si>
  <si>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</si>
  <si>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</si>
  <si>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</si>
  <si>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</si>
  <si>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</si>
  <si>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</si>
  <si>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</si>
  <si>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</si>
  <si>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</si>
  <si>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</si>
  <si>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</si>
  <si>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</si>
  <si>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</si>
  <si>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</si>
  <si>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</si>
  <si>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</si>
  <si>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</si>
  <si>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</si>
  <si>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</si>
  <si>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</si>
  <si>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</si>
  <si>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</si>
  <si>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</si>
  <si>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</si>
  <si>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</si>
  <si>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</si>
  <si>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</si>
  <si>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</si>
  <si>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</si>
  <si>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</si>
  <si>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</si>
  <si>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</si>
  <si>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</si>
  <si>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</si>
  <si>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</si>
  <si>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</si>
  <si>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</si>
  <si>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</si>
  <si>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</si>
  <si>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</si>
  <si>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</si>
  <si>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</si>
  <si>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</si>
  <si>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</si>
  <si>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</si>
  <si>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</si>
  <si>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</si>
  <si>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</si>
  <si>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</si>
  <si>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</si>
  <si>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</si>
  <si>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</si>
  <si>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</si>
  <si>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</si>
  <si>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</si>
  <si>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</si>
  <si>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</si>
  <si>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</si>
  <si>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</si>
  <si>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</si>
  <si>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</si>
  <si>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</si>
  <si>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</si>
  <si>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</si>
  <si>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</si>
  <si>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</si>
  <si>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</si>
  <si>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</si>
  <si>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</si>
  <si>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</si>
  <si>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</si>
  <si>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</si>
  <si>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</si>
  <si>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</si>
  <si>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</si>
  <si>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</si>
  <si>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</si>
  <si>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</si>
  <si>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</si>
  <si>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</si>
  <si>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</si>
  <si>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</si>
  <si>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</si>
  <si>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</si>
  <si>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</si>
  <si>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</si>
  <si>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</si>
  <si>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</si>
  <si>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</si>
  <si>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</si>
  <si>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</si>
  <si>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</si>
  <si>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</si>
  <si>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</si>
  <si>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</si>
  <si>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</si>
  <si>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</si>
  <si>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</si>
  <si>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</si>
  <si>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</si>
  <si>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</si>
  <si>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</si>
  <si>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</si>
  <si>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</si>
  <si>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</si>
  <si>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</si>
  <si>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</si>
  <si>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</si>
  <si>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</si>
  <si>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</si>
  <si>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</si>
  <si>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</si>
  <si>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</si>
  <si>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</si>
  <si>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</si>
  <si>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</si>
  <si>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</si>
  <si>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</si>
  <si>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</si>
  <si>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</si>
  <si>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</si>
  <si>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</si>
  <si>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</si>
  <si>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</si>
  <si>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</si>
  <si>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</si>
  <si>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</si>
  <si>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</si>
  <si>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</si>
  <si>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</si>
  <si>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</si>
  <si>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</si>
  <si>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</si>
  <si>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</si>
  <si>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</si>
  <si>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</si>
  <si>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</si>
  <si>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</si>
  <si>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</si>
  <si>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</si>
  <si>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</si>
  <si>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</si>
  <si>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</si>
  <si>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</si>
  <si>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</si>
  <si>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</si>
  <si>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</si>
  <si>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</si>
  <si>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</si>
  <si>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</si>
  <si>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</si>
  <si>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</si>
  <si>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</si>
  <si>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</si>
  <si>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</si>
  <si>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</si>
  <si>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</si>
  <si>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</si>
  <si>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</si>
  <si>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</si>
  <si>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</si>
  <si>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</si>
  <si>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</si>
  <si>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</si>
  <si>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</si>
  <si>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</si>
  <si>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</si>
  <si>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</si>
  <si>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</si>
  <si>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</si>
  <si>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</si>
  <si>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</si>
  <si>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</si>
  <si>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</si>
  <si>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</si>
  <si>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</si>
  <si>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</si>
  <si>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</si>
  <si>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</si>
  <si>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</si>
  <si>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</si>
  <si>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</si>
  <si>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</si>
  <si>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</si>
  <si>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</si>
  <si>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</si>
  <si>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</si>
  <si>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</si>
  <si>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</si>
  <si>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</si>
  <si>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</si>
  <si>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</si>
  <si>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</si>
  <si>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</si>
  <si>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</si>
  <si>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</si>
  <si>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</si>
  <si>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</si>
  <si>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</si>
  <si>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</si>
  <si>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</si>
  <si>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</si>
  <si>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</si>
  <si>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</si>
  <si>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</si>
  <si>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</si>
  <si>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</si>
  <si>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</si>
  <si>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</si>
  <si>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</si>
  <si>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</si>
  <si>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</si>
  <si>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</si>
  <si>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</si>
  <si>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</si>
  <si>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</si>
  <si>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</si>
  <si>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</si>
  <si>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</si>
  <si>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</si>
  <si>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</si>
  <si>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</si>
  <si>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</si>
  <si>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</si>
  <si>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</si>
  <si>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</si>
  <si>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</si>
  <si>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</si>
  <si>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</si>
  <si>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</si>
  <si>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</si>
  <si>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</si>
  <si>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</si>
  <si>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</si>
  <si>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</si>
  <si>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</si>
  <si>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</si>
  <si>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</si>
  <si>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</si>
  <si>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</si>
  <si>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</si>
  <si>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</si>
  <si>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</si>
  <si>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</si>
  <si>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</si>
  <si>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</si>
  <si>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</si>
  <si>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</si>
  <si>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</si>
  <si>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</si>
  <si>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</si>
  <si>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</si>
  <si>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</si>
  <si>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</si>
  <si>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</si>
  <si>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</si>
  <si>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</si>
  <si>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</si>
  <si>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</si>
  <si>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</si>
  <si>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</si>
  <si>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</si>
  <si>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</si>
  <si>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</si>
  <si>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</si>
  <si>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</si>
  <si>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</si>
  <si>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</si>
  <si>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</si>
  <si>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</si>
  <si>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</si>
  <si>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</si>
  <si>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</si>
  <si>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</si>
  <si>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</si>
  <si>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</si>
  <si>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</si>
  <si>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</si>
  <si>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</si>
  <si>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</si>
  <si>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</si>
  <si>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</si>
  <si>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</si>
  <si>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</si>
  <si>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</si>
  <si>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</si>
  <si>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</si>
  <si>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</si>
  <si>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</si>
  <si>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</si>
  <si>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</si>
  <si>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</si>
  <si>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</si>
  <si>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</si>
  <si>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</si>
  <si>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</si>
  <si>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</si>
  <si>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</si>
  <si>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</si>
  <si>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</si>
  <si>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</si>
  <si>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</si>
  <si>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</si>
  <si>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</si>
  <si>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</si>
  <si>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</si>
  <si>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</si>
  <si>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</si>
  <si>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</si>
  <si>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</si>
  <si>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</si>
  <si>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</si>
  <si>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</si>
  <si>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</si>
  <si>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</si>
  <si>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</si>
  <si>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</si>
  <si>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</si>
  <si>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</si>
  <si>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</si>
  <si>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</si>
  <si>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</si>
  <si>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</si>
  <si>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</si>
  <si>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</si>
  <si>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</si>
  <si>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</si>
  <si>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</si>
  <si>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</si>
  <si>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</si>
  <si>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</si>
  <si>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</si>
  <si>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</si>
  <si>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</si>
  <si>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</si>
  <si>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</si>
  <si>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</si>
  <si>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</si>
  <si>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</si>
  <si>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</si>
  <si>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</si>
  <si>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</si>
  <si>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</si>
  <si>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</si>
  <si>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</si>
  <si>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</si>
  <si>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</si>
  <si>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</si>
  <si>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</si>
  <si>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</si>
  <si>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</si>
  <si>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</si>
  <si>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</si>
  <si>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</si>
  <si>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</si>
  <si>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</si>
  <si>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</si>
  <si>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</si>
  <si>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</si>
  <si>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</si>
  <si>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</si>
  <si>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</si>
  <si>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</si>
  <si>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</si>
  <si>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</si>
  <si>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</si>
  <si>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</si>
  <si>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</si>
  <si>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</si>
  <si>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</si>
  <si>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</si>
  <si>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</si>
  <si>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</si>
  <si>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</si>
  <si>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</si>
  <si>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</si>
  <si>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</si>
  <si>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</si>
  <si>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</si>
  <si>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</si>
  <si>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</si>
  <si>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</si>
  <si>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</si>
  <si>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</si>
  <si>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</si>
  <si>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</si>
  <si>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</si>
  <si>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</si>
  <si>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</si>
  <si>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</si>
  <si>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</si>
  <si>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</si>
  <si>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</si>
  <si>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</si>
  <si>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</si>
  <si>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</si>
  <si>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</si>
  <si>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</si>
  <si>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</si>
  <si>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</si>
  <si>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</si>
  <si>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</si>
  <si>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</si>
  <si>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</si>
  <si>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</si>
  <si>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</si>
  <si>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</si>
  <si>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</si>
  <si>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</si>
  <si>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</si>
  <si>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</si>
  <si>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</si>
  <si>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</si>
  <si>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</si>
  <si>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</si>
  <si>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</si>
  <si>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</si>
  <si>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</si>
  <si>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</si>
  <si>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</si>
  <si>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</si>
  <si>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</si>
  <si>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</si>
  <si>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</si>
  <si>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</si>
  <si>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</si>
  <si>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</si>
  <si>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</si>
  <si>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</si>
  <si>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</si>
  <si>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</si>
  <si>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</si>
  <si>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</si>
  <si>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</si>
  <si>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</si>
  <si>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</si>
  <si>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</si>
  <si>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</si>
  <si>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</si>
  <si>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</si>
  <si>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</si>
  <si>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</si>
  <si>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</si>
  <si>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</si>
  <si>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</si>
  <si>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</si>
  <si>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</si>
  <si>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</si>
  <si>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</si>
  <si>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</si>
  <si>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</si>
  <si>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</si>
  <si>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</si>
  <si>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</si>
  <si>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</si>
  <si>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</si>
  <si>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</si>
  <si>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</si>
  <si>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</si>
  <si>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</si>
  <si>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</si>
  <si>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</si>
  <si>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</si>
  <si>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</si>
  <si>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</si>
  <si>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</si>
  <si>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</si>
  <si>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</si>
  <si>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</si>
  <si>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</si>
  <si>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</si>
  <si>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</si>
  <si>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</si>
  <si>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</si>
  <si>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</si>
  <si>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</si>
  <si>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</si>
  <si>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</si>
  <si>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</si>
  <si>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</si>
  <si>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</si>
  <si>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</si>
  <si>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</si>
  <si>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</si>
  <si>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</si>
  <si>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</si>
  <si>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</si>
  <si>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</si>
  <si>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</si>
  <si>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</si>
  <si>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</si>
  <si>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</si>
  <si>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</si>
  <si>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</si>
  <si>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</si>
  <si>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</si>
  <si>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</si>
  <si>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</si>
  <si>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</si>
  <si>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</si>
  <si>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</si>
  <si>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</si>
  <si>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</si>
  <si>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</si>
  <si>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</si>
  <si>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</si>
  <si>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</si>
  <si>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</si>
  <si>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</si>
  <si>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</si>
  <si>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</si>
  <si>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</si>
  <si>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</si>
  <si>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</si>
  <si>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</si>
  <si>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</si>
  <si>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</si>
  <si>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</si>
  <si>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</si>
  <si>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</si>
  <si>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</si>
  <si>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</si>
  <si>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</si>
  <si>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</si>
  <si>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</si>
  <si>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</si>
  <si>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</si>
  <si>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</si>
  <si>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</si>
  <si>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</si>
  <si>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</si>
  <si>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</si>
  <si>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</si>
  <si>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</si>
  <si>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</si>
  <si>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</si>
  <si>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</si>
  <si>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</si>
  <si>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</si>
  <si>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</si>
  <si>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</si>
  <si>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</si>
  <si>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</si>
  <si>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</si>
  <si>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</si>
  <si>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</si>
  <si>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</si>
  <si>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</si>
  <si>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</si>
  <si>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</si>
  <si>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</si>
  <si>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</si>
  <si>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</si>
  <si>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</si>
  <si>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</si>
  <si>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</si>
  <si>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</si>
  <si>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</si>
  <si>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</si>
  <si>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</si>
  <si>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</si>
  <si>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</si>
  <si>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</si>
  <si>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</si>
  <si>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</si>
  <si>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</si>
  <si>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</si>
  <si>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</si>
  <si>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</si>
  <si>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</si>
  <si>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</si>
  <si>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</si>
  <si>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</si>
  <si>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</si>
  <si>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</si>
  <si>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</si>
  <si>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</si>
  <si>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</si>
  <si>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</si>
  <si>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</si>
  <si>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</si>
  <si>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</si>
  <si>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</si>
  <si>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</si>
  <si>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</si>
  <si>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</si>
  <si>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</si>
  <si>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</si>
  <si>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</si>
  <si>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</si>
  <si>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</si>
  <si>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</si>
  <si>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</si>
  <si>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</si>
  <si>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</si>
  <si>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</si>
  <si>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</si>
  <si>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</si>
  <si>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</si>
  <si>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</si>
  <si>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</si>
  <si>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</si>
  <si>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</si>
  <si>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</si>
  <si>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</si>
  <si>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</si>
  <si>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</si>
  <si>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</si>
  <si>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</si>
  <si>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</si>
  <si>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</si>
  <si>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</si>
  <si>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</si>
  <si>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</si>
  <si>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</si>
  <si>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</si>
  <si>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</si>
  <si>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</si>
  <si>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</si>
  <si>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</si>
  <si>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</si>
  <si>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</si>
  <si>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</si>
  <si>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</si>
  <si>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</si>
  <si>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</si>
  <si>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</si>
  <si>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</si>
  <si>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</si>
  <si>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</si>
  <si>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</si>
  <si>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</si>
  <si>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</si>
  <si>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</si>
  <si>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</si>
  <si>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</si>
  <si>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</si>
  <si>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</si>
  <si>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</si>
  <si>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</si>
  <si>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</si>
  <si>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</si>
  <si>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</si>
  <si>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</si>
  <si>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</si>
  <si>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</si>
  <si>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</si>
  <si>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</si>
  <si>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</si>
  <si>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</si>
  <si>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</si>
  <si>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</si>
  <si>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</si>
  <si>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</si>
  <si>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</si>
  <si>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</si>
  <si>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</si>
  <si>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</si>
  <si>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</si>
  <si>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</si>
  <si>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</si>
  <si>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</si>
  <si>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</si>
  <si>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</si>
  <si>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</si>
  <si>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</si>
  <si>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</si>
  <si>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</si>
  <si>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</si>
  <si>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</si>
  <si>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</si>
  <si>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</si>
  <si>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</si>
  <si>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</si>
  <si>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</si>
  <si>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</si>
  <si>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</si>
  <si>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</si>
  <si>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</si>
  <si>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</si>
  <si>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</si>
  <si>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</si>
  <si>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</si>
  <si>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</si>
  <si>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</si>
  <si>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</si>
  <si>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</si>
  <si>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</si>
  <si>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</si>
  <si>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</si>
  <si>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</si>
  <si>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</si>
  <si>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</si>
  <si>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</si>
  <si>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</si>
  <si>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</si>
  <si>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</si>
  <si>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</si>
  <si>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</si>
  <si>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</si>
  <si>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</si>
  <si>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</si>
  <si>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</si>
  <si>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</si>
  <si>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</si>
  <si>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</si>
  <si>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</si>
  <si>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</si>
  <si>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</si>
  <si>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</si>
  <si>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</si>
  <si>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</si>
  <si>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</si>
  <si>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</si>
  <si>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</si>
  <si>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</si>
  <si>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</si>
  <si>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</si>
  <si>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</si>
  <si>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</si>
  <si>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</si>
  <si>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</si>
  <si>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</si>
  <si>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</si>
  <si>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</si>
  <si>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</si>
  <si>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</si>
  <si>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</si>
  <si>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</si>
  <si>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</si>
  <si>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</si>
  <si>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</si>
  <si>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</si>
  <si>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</si>
  <si>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</si>
  <si>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</si>
  <si>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</si>
  <si>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</si>
  <si>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</si>
  <si>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</si>
  <si>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</si>
  <si>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</si>
  <si>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</si>
  <si>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</si>
  <si>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</si>
  <si>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</si>
  <si>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</si>
  <si>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</si>
  <si>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</si>
  <si>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</si>
  <si>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</si>
  <si>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</si>
  <si>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</si>
  <si>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</si>
  <si>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</si>
  <si>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</si>
  <si>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</si>
  <si>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</si>
  <si>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</si>
  <si>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</si>
  <si>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</si>
  <si>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</si>
  <si>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</si>
  <si>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</si>
  <si>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</si>
  <si>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</si>
  <si>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</si>
  <si>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</si>
  <si>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</si>
  <si>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</si>
  <si>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</si>
  <si>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</si>
  <si>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</si>
  <si>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</si>
  <si>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</si>
  <si>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</si>
  <si>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</si>
  <si>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</si>
  <si>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</si>
  <si>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</si>
  <si>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</si>
  <si>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</si>
  <si>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</si>
  <si>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</si>
  <si>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</si>
  <si>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</si>
  <si>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</si>
  <si>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</si>
  <si>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</si>
  <si>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</si>
  <si>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</si>
  <si>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</si>
  <si>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</si>
  <si>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</si>
  <si>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</si>
  <si>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</si>
  <si>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</si>
  <si>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</si>
  <si>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</si>
  <si>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</si>
  <si>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</si>
  <si>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</si>
  <si>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</si>
  <si>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</si>
  <si>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</si>
  <si>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</si>
  <si>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</si>
  <si>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</si>
  <si>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</si>
  <si>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</si>
  <si>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</si>
  <si>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</si>
  <si>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</si>
  <si>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</si>
  <si>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</si>
  <si>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</si>
  <si>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</si>
  <si>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</si>
  <si>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</si>
  <si>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</si>
  <si>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</si>
  <si>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</si>
  <si>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</si>
  <si>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</si>
  <si>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</si>
  <si>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</si>
  <si>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</si>
  <si>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</si>
  <si>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</si>
  <si>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</si>
  <si>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</si>
  <si>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</si>
  <si>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</si>
  <si>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</si>
  <si>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</si>
  <si>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</si>
  <si>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</si>
  <si>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</si>
  <si>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</si>
  <si>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</si>
  <si>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</si>
  <si>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</si>
  <si>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</si>
  <si>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</si>
  <si>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</si>
  <si>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</si>
  <si>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</si>
  <si>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</si>
  <si>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</si>
  <si>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</si>
  <si>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</si>
  <si>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</si>
  <si>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</si>
  <si>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</si>
  <si>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</si>
  <si>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</si>
  <si>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</si>
  <si>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</si>
  <si>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</si>
  <si>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</si>
  <si>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</si>
  <si>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</si>
  <si>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</si>
  <si>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</si>
  <si>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</si>
  <si>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</si>
  <si>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</si>
  <si>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</si>
  <si>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</si>
  <si>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</si>
  <si>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</si>
  <si>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</si>
  <si>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</si>
  <si>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</si>
  <si>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</si>
  <si>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</si>
  <si>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</si>
  <si>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</si>
  <si>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</si>
  <si>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</si>
  <si>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</si>
  <si>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</si>
  <si>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</si>
  <si>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</si>
  <si>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</si>
  <si>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</si>
  <si>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</si>
  <si>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</si>
  <si>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</si>
  <si>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</si>
  <si>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</si>
  <si>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</si>
  <si>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</si>
  <si>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</si>
  <si>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</si>
  <si>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</si>
  <si>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</si>
  <si>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</si>
  <si>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</si>
  <si>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</si>
  <si>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</si>
  <si>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</si>
  <si>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</si>
  <si>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</si>
  <si>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</si>
  <si>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</si>
  <si>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</si>
  <si>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</si>
  <si>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</si>
  <si>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</si>
  <si>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</si>
  <si>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</si>
  <si>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</si>
  <si>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</si>
  <si>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</si>
  <si>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</si>
  <si>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</si>
  <si>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</si>
  <si>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</si>
  <si>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</si>
  <si>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</si>
  <si>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</si>
  <si>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</si>
  <si>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</si>
  <si>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</si>
  <si>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</si>
  <si>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</si>
  <si>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</si>
  <si>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</si>
  <si>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</si>
  <si>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</si>
  <si>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</si>
  <si>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</si>
  <si>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</si>
  <si>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</si>
  <si>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</si>
  <si>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</si>
  <si>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</si>
  <si>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</si>
  <si>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</si>
  <si>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</si>
  <si>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</si>
  <si>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</si>
  <si>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</si>
  <si>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</si>
  <si>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</si>
  <si>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</si>
  <si>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</si>
  <si>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</si>
  <si>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</si>
  <si>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</si>
  <si>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</si>
  <si>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</si>
  <si>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</si>
  <si>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</si>
  <si>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</si>
  <si>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</si>
  <si>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</si>
  <si>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</si>
  <si>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</si>
  <si>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</si>
  <si>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</si>
  <si>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</si>
  <si>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</si>
  <si>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</si>
  <si>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</si>
  <si>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</si>
  <si>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</si>
  <si>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</si>
  <si>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</si>
  <si>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</si>
  <si>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</si>
  <si>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</si>
  <si>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</si>
  <si>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</si>
  <si>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</si>
  <si>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</si>
  <si>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</si>
  <si>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</si>
  <si>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</si>
  <si>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</si>
  <si>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</si>
  <si>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</si>
  <si>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</si>
  <si>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</si>
  <si>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</si>
  <si>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</si>
  <si>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</si>
  <si>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</si>
  <si>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</si>
  <si>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</si>
  <si>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</si>
  <si>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</si>
  <si>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</si>
  <si>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</si>
  <si>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</si>
  <si>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</si>
  <si>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</si>
  <si>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</si>
  <si>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</si>
  <si>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</si>
  <si>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</si>
  <si>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</si>
  <si>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</si>
  <si>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</si>
  <si>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</si>
  <si>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</si>
  <si>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</si>
  <si>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</si>
  <si>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</si>
  <si>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</si>
  <si>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</si>
  <si>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</si>
  <si>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</si>
  <si>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</si>
  <si>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</si>
  <si>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</si>
  <si>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</si>
  <si>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</si>
  <si>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</si>
  <si>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</si>
  <si>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</si>
  <si>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</si>
  <si>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</si>
  <si>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</si>
  <si>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</si>
  <si>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</si>
  <si>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</si>
  <si>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</si>
  <si>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</si>
  <si>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</si>
  <si>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</si>
  <si>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</si>
  <si>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</si>
  <si>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</si>
  <si>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</si>
  <si>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</si>
  <si>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</si>
  <si>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</si>
  <si>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</si>
  <si>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</si>
  <si>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</si>
  <si>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</si>
  <si>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</si>
  <si>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</si>
  <si>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</si>
  <si>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</si>
  <si>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</si>
  <si>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</si>
  <si>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</si>
  <si>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</si>
  <si>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</si>
  <si>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</si>
  <si>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</si>
  <si>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</si>
  <si>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</si>
  <si>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</si>
  <si>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</si>
  <si>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</si>
  <si>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</si>
  <si>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</si>
  <si>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</si>
  <si>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</si>
  <si>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</si>
  <si>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</si>
  <si>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</si>
  <si>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</si>
  <si>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</si>
  <si>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</si>
  <si>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</si>
  <si>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</si>
  <si>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</si>
  <si>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</si>
  <si>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</si>
  <si>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</si>
  <si>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</si>
  <si>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</si>
  <si>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</si>
  <si>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</si>
  <si>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</si>
  <si>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</si>
  <si>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</si>
  <si>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</si>
  <si>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</si>
  <si>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</si>
  <si>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</si>
  <si>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</si>
  <si>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</si>
  <si>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</si>
  <si>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</si>
  <si>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</si>
  <si>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</si>
  <si>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</si>
  <si>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</si>
  <si>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</si>
  <si>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</si>
  <si>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</si>
  <si>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</si>
  <si>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</si>
  <si>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</si>
  <si>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</si>
  <si>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</si>
  <si>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</si>
  <si>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</si>
  <si>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</si>
  <si>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</si>
  <si>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</si>
  <si>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</si>
  <si>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</si>
  <si>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</si>
  <si>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</si>
  <si>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</si>
  <si>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</si>
  <si>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</si>
  <si>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</si>
  <si>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</si>
  <si>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</si>
  <si>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</si>
  <si>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</si>
  <si>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</si>
  <si>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</si>
  <si>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</si>
  <si>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</si>
  <si>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</si>
  <si>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</si>
  <si>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</si>
  <si>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</si>
  <si>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</si>
  <si>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</si>
  <si>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</si>
  <si>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</si>
  <si>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</si>
  <si>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</si>
  <si>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</si>
  <si>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</si>
  <si>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</si>
  <si>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</si>
  <si>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</si>
  <si>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</si>
  <si>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</si>
  <si>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</si>
  <si>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</si>
  <si>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</si>
  <si>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</si>
  <si>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</si>
  <si>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</si>
  <si>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</si>
  <si>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</si>
  <si>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</si>
  <si>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</si>
  <si>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</si>
  <si>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</si>
  <si>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</si>
  <si>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</si>
  <si>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</si>
  <si>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</si>
  <si>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</si>
  <si>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</si>
  <si>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</si>
  <si>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</si>
  <si>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</si>
  <si>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</si>
  <si>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</si>
  <si>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</si>
  <si>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</si>
  <si>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</si>
  <si>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</si>
  <si>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</si>
  <si>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</si>
  <si>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</si>
  <si>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</si>
  <si>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</si>
  <si>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</si>
  <si>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</si>
  <si>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</si>
  <si>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</si>
  <si>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</si>
  <si>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</si>
  <si>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</si>
  <si>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</si>
  <si>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</si>
  <si>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</si>
  <si>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</si>
  <si>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</si>
  <si>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</si>
  <si>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</si>
  <si>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</si>
  <si>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</si>
  <si>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</si>
  <si>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</si>
  <si>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</si>
  <si>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</si>
  <si>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</si>
  <si>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</si>
  <si>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</si>
  <si>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</si>
  <si>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</si>
  <si>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</si>
  <si>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</si>
  <si>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</si>
  <si>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</si>
  <si>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</si>
  <si>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</si>
  <si>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</si>
  <si>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</si>
  <si>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</si>
  <si>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</si>
  <si>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</si>
  <si>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</si>
  <si>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</si>
  <si>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</si>
  <si>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</si>
  <si>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</si>
  <si>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</si>
  <si>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</si>
  <si>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</si>
  <si>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</si>
  <si>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</si>
  <si>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</si>
  <si>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</si>
  <si>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</si>
  <si>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</si>
  <si>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</si>
  <si>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</si>
  <si>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</si>
  <si>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</si>
  <si>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</si>
  <si>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</si>
  <si>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</si>
  <si>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</si>
  <si>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</si>
  <si>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</si>
  <si>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</si>
  <si>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</si>
  <si>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</si>
  <si>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</si>
  <si>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</si>
  <si>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</si>
  <si>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</si>
  <si>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</si>
  <si>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</si>
  <si>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</si>
  <si>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</si>
  <si>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</si>
  <si>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</si>
  <si>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</si>
  <si>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</si>
  <si>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</si>
  <si>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</si>
  <si>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</si>
  <si>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</si>
  <si>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</si>
  <si>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</si>
  <si>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</si>
  <si>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</si>
  <si>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</si>
  <si>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</si>
  <si>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</si>
  <si>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</si>
  <si>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</si>
  <si>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</si>
  <si>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</si>
  <si>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</si>
  <si>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</si>
  <si>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</si>
  <si>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</si>
  <si>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</si>
  <si>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</si>
  <si>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</si>
  <si>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</si>
  <si>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</si>
  <si>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</si>
  <si>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</si>
  <si>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</si>
  <si>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</si>
  <si>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</si>
  <si>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</si>
  <si>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</si>
  <si>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</si>
  <si>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</si>
  <si>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</si>
  <si>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</si>
  <si>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</si>
  <si>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</si>
  <si>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</si>
  <si>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</si>
  <si>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</si>
  <si>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</si>
  <si>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</si>
  <si>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</si>
  <si>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</si>
  <si>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</si>
  <si>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</si>
  <si>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</si>
  <si>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</si>
  <si>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</si>
  <si>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</si>
  <si>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</si>
  <si>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</si>
  <si>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</si>
  <si>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</si>
  <si>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</si>
  <si>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</si>
  <si>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</si>
  <si>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</si>
  <si>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</si>
  <si>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</si>
  <si>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</si>
  <si>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</si>
  <si>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</si>
  <si>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</si>
  <si>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</si>
  <si>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</si>
  <si>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</si>
  <si>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</si>
  <si>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</si>
  <si>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</si>
  <si>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</si>
  <si>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</si>
  <si>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</si>
  <si>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</si>
  <si>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</si>
  <si>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</si>
  <si>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</si>
  <si>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</si>
  <si>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</si>
  <si>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</si>
  <si>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</si>
  <si>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</si>
  <si>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</si>
  <si>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</si>
  <si>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</si>
  <si>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</si>
  <si>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</si>
  <si>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</si>
  <si>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</si>
  <si>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</si>
  <si>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</si>
  <si>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</si>
  <si>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</si>
  <si>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</si>
  <si>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</si>
  <si>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</si>
  <si>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</si>
  <si>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</si>
  <si>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</si>
  <si>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</si>
  <si>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</si>
  <si>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</si>
  <si>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</si>
  <si>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</si>
  <si>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</si>
  <si>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</si>
  <si>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</si>
  <si>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</si>
  <si>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</si>
  <si>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</si>
  <si>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</si>
  <si>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</si>
  <si>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</si>
  <si>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</si>
  <si>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</si>
  <si>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</si>
  <si>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</si>
  <si>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</si>
  <si>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</si>
  <si>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</si>
  <si>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</si>
  <si>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</si>
  <si>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</si>
  <si>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</si>
  <si>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</si>
  <si>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</si>
  <si>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</si>
  <si>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</si>
  <si>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</si>
  <si>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</si>
  <si>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</si>
  <si>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</si>
  <si>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</si>
  <si>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</si>
  <si>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</si>
  <si>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</si>
  <si>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</si>
  <si>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</si>
  <si>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</si>
  <si>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</si>
  <si>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</si>
  <si>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</si>
  <si>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</si>
  <si>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</si>
  <si>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</si>
  <si>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</si>
  <si>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</si>
  <si>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</si>
  <si>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</si>
  <si>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</si>
  <si>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</si>
  <si>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</si>
  <si>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</si>
  <si>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</si>
  <si>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</si>
  <si>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</si>
  <si>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</si>
  <si>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</si>
  <si>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</si>
  <si>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</si>
  <si>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</si>
  <si>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</si>
  <si>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</si>
  <si>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</si>
  <si>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</si>
  <si>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</si>
  <si>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</si>
  <si>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</si>
  <si>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</si>
  <si>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</si>
  <si>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</si>
  <si>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</si>
  <si>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</si>
  <si>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</si>
  <si>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</si>
  <si>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</si>
  <si>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</si>
  <si>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</si>
  <si>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</si>
  <si>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</si>
  <si>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</si>
  <si>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</si>
  <si>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</si>
  <si>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</si>
  <si>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</si>
  <si>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</si>
  <si>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</si>
  <si>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</si>
  <si>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</si>
  <si>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</si>
  <si>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</si>
  <si>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</si>
  <si>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</si>
  <si>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</si>
  <si>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</si>
  <si>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</si>
  <si>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</si>
  <si>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</si>
  <si>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</si>
  <si>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</si>
  <si>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</si>
  <si>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</si>
  <si>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</si>
  <si>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</si>
  <si>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</si>
  <si>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</si>
  <si>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</si>
  <si>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</si>
  <si>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</si>
  <si>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</si>
  <si>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</si>
  <si>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</si>
  <si>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</si>
  <si>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</si>
  <si>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</si>
  <si>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</si>
  <si>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</si>
  <si>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</si>
  <si>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</si>
  <si>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</si>
  <si>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</si>
  <si>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</si>
  <si>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</si>
  <si>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</si>
  <si>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</si>
  <si>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</si>
  <si>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</si>
  <si>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</si>
  <si>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</si>
  <si>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</si>
  <si>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</si>
  <si>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</si>
  <si>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</si>
  <si>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</si>
  <si>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</si>
  <si>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</si>
  <si>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</si>
  <si>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</si>
  <si>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</si>
  <si>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</si>
  <si>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</si>
  <si>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</si>
  <si>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</si>
  <si>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</si>
  <si>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</si>
  <si>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</si>
  <si>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</si>
  <si>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</si>
  <si>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</si>
  <si>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</si>
  <si>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</si>
  <si>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</si>
  <si>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</si>
  <si>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</si>
  <si>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</si>
  <si>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</si>
  <si>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</si>
  <si>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</si>
  <si>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</si>
  <si>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</si>
  <si>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</si>
  <si>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</si>
  <si>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</si>
  <si>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</si>
  <si>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</si>
  <si>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</si>
  <si>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</si>
  <si>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</si>
  <si>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</si>
  <si>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</si>
  <si>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</si>
  <si>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</si>
  <si>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</si>
  <si>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</si>
  <si>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</si>
  <si>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</si>
  <si>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</si>
  <si>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</si>
  <si>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</si>
  <si>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</si>
  <si>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</si>
  <si>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</si>
  <si>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</si>
  <si>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</si>
  <si>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</si>
  <si>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</si>
  <si>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</si>
  <si>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</si>
  <si>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</si>
  <si>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</si>
  <si>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</si>
  <si>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</si>
  <si>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</si>
  <si>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</si>
  <si>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</si>
  <si>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</si>
  <si>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</si>
  <si>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</si>
  <si>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</si>
  <si>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</si>
  <si>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</si>
  <si>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</si>
  <si>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</si>
  <si>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</si>
  <si>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</si>
  <si>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</si>
  <si>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</si>
  <si>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</si>
  <si>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</si>
  <si>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</si>
  <si>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</si>
  <si>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</si>
  <si>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</si>
  <si>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</si>
  <si>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</si>
  <si>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</si>
  <si>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</si>
  <si>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</si>
  <si>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</si>
  <si>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</si>
  <si>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</si>
  <si>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</si>
  <si>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</si>
  <si>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</si>
  <si>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</si>
  <si>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</si>
  <si>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</si>
  <si>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</si>
  <si>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</si>
  <si>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</si>
  <si>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</si>
  <si>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</si>
  <si>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</si>
  <si>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</si>
  <si>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</si>
  <si>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</si>
  <si>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</si>
  <si>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</si>
  <si>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</si>
  <si>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</si>
  <si>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</si>
  <si>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</si>
  <si>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</si>
  <si>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</si>
  <si>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</si>
  <si>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</si>
  <si>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</si>
  <si>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</si>
  <si>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</si>
  <si>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</si>
  <si>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</si>
  <si>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</si>
  <si>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</si>
  <si>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</si>
  <si>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</si>
  <si>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</si>
  <si>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</si>
  <si>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</si>
  <si>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</si>
  <si>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</si>
  <si>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</si>
  <si>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</si>
  <si>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</si>
  <si>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</si>
  <si>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</si>
  <si>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</si>
  <si>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</si>
  <si>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</si>
  <si>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</si>
  <si>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</si>
  <si>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</si>
  <si>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</si>
  <si>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</si>
  <si>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</si>
  <si>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</si>
  <si>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</si>
  <si>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</si>
  <si>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</si>
  <si>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</si>
  <si>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</si>
  <si>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</si>
  <si>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</si>
  <si>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</si>
  <si>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</si>
  <si>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</si>
  <si>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</si>
  <si>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</si>
  <si>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</si>
  <si>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</si>
  <si>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</si>
  <si>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</si>
  <si>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</si>
  <si>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</si>
  <si>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</si>
  <si>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</si>
  <si>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</si>
  <si>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</si>
  <si>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</si>
  <si>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</si>
  <si>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</si>
  <si>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</si>
  <si>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</si>
  <si>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</si>
  <si>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</si>
  <si>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</si>
  <si>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</si>
  <si>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</si>
  <si>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</si>
  <si>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</si>
  <si>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</si>
  <si>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</si>
  <si>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</si>
  <si>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</si>
  <si>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</si>
  <si>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</si>
  <si>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</si>
  <si>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</si>
  <si>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</si>
  <si>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</si>
  <si>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</si>
  <si>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</si>
  <si>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</si>
  <si>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</si>
  <si>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</si>
  <si>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</si>
  <si>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</si>
  <si>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</si>
  <si>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</si>
  <si>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</si>
  <si>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</si>
  <si>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</si>
  <si>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</si>
  <si>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</si>
  <si>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</si>
  <si>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</si>
  <si>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</si>
  <si>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</si>
  <si>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</si>
  <si>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</si>
  <si>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</si>
  <si>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</si>
  <si>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</si>
  <si>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</si>
  <si>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</si>
  <si>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</si>
  <si>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</si>
  <si>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</si>
  <si>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</si>
  <si>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</si>
  <si>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</si>
  <si>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</si>
  <si>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</si>
  <si>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</si>
  <si>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</si>
  <si>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</si>
  <si>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</si>
  <si>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</si>
  <si>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</si>
  <si>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</si>
  <si>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</si>
  <si>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</si>
  <si>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</si>
  <si>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</si>
  <si>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</si>
  <si>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</si>
  <si>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</si>
  <si>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</si>
  <si>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</si>
  <si>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</si>
  <si>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</si>
  <si>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</si>
  <si>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</si>
  <si>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</si>
  <si>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</si>
  <si>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</si>
  <si>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</si>
  <si>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</si>
  <si>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</si>
  <si>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</si>
  <si>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</si>
  <si>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</si>
  <si>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</si>
  <si>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</si>
  <si>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</si>
  <si>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</si>
  <si>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</si>
  <si>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</si>
  <si>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</si>
  <si>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</si>
  <si>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</si>
  <si>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</si>
  <si>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</si>
  <si>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</si>
  <si>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</si>
  <si>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</si>
  <si>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</si>
  <si>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</si>
  <si>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</si>
  <si>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</si>
  <si>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</si>
  <si>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</si>
  <si>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</si>
  <si>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</si>
  <si>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</si>
  <si>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</si>
  <si>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</si>
  <si>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</si>
  <si>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</si>
  <si>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</si>
  <si>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</si>
  <si>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</si>
  <si>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</si>
  <si>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</si>
  <si>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</si>
  <si>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</si>
  <si>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</si>
  <si>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</si>
  <si>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</si>
  <si>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</si>
  <si>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</si>
  <si>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</si>
  <si>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</si>
  <si>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</si>
  <si>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</si>
  <si>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</si>
  <si>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</si>
  <si>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</si>
  <si>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</si>
  <si>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</si>
  <si>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</si>
  <si>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</si>
  <si>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</si>
  <si>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</si>
  <si>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</si>
  <si>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</si>
  <si>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</si>
  <si>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</si>
  <si>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</si>
  <si>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</si>
  <si>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</si>
  <si>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</si>
  <si>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</si>
  <si>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</si>
  <si>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</si>
  <si>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</si>
  <si>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</si>
  <si>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</si>
  <si>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</si>
  <si>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</si>
  <si>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</si>
  <si>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</si>
  <si>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</si>
  <si>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</si>
  <si>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</si>
  <si>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</si>
  <si>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</si>
  <si>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</si>
  <si>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</si>
  <si>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</si>
  <si>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</si>
  <si>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</si>
  <si>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</si>
  <si>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</si>
  <si>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</si>
  <si>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</si>
  <si>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</si>
  <si>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</si>
  <si>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</si>
  <si>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</si>
  <si>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</si>
  <si>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</si>
  <si>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</si>
  <si>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</si>
  <si>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</si>
  <si>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</si>
  <si>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</si>
  <si>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</si>
  <si>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</si>
  <si>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</si>
  <si>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</si>
  <si>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</si>
  <si>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</si>
  <si>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</si>
  <si>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</si>
  <si>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</si>
  <si>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</si>
  <si>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</si>
  <si>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</si>
  <si>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</si>
  <si>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</si>
  <si>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</si>
  <si>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</si>
  <si>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</si>
  <si>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</si>
  <si>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</si>
  <si>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</si>
  <si>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</si>
  <si>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</si>
  <si>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</si>
  <si>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</si>
  <si>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</si>
  <si>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</si>
  <si>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</si>
  <si>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</si>
  <si>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</si>
  <si>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</si>
  <si>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</si>
  <si>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</si>
  <si>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</si>
  <si>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</si>
  <si>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</si>
  <si>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</si>
  <si>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</si>
  <si>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</si>
  <si>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</si>
  <si>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</si>
  <si>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</si>
  <si>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</si>
  <si>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</si>
  <si>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</si>
  <si>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</si>
  <si>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</si>
  <si>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</si>
  <si>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</si>
  <si>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</si>
  <si>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</si>
  <si>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</si>
  <si>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</si>
  <si>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</si>
  <si>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</si>
  <si>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</si>
  <si>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</si>
  <si>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</si>
  <si>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</si>
  <si>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</si>
  <si>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</si>
  <si>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</si>
  <si>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</si>
  <si>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</si>
  <si>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</si>
  <si>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</si>
  <si>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</si>
  <si>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</si>
  <si>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</si>
  <si>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</si>
  <si>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</si>
  <si>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</si>
  <si>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</si>
  <si>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</si>
  <si>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</si>
  <si>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</si>
  <si>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</si>
  <si>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</si>
  <si>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</si>
  <si>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</si>
  <si>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</si>
  <si>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</si>
  <si>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</si>
  <si>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</si>
  <si>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</si>
  <si>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</si>
  <si>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</si>
  <si>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</si>
  <si>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</si>
  <si>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</si>
  <si>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</si>
  <si>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</si>
  <si>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</si>
  <si>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</si>
  <si>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</si>
  <si>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</si>
  <si>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</si>
  <si>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</si>
  <si>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</si>
  <si>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</si>
  <si>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</si>
  <si>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</si>
  <si>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</si>
  <si>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</si>
  <si>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</si>
  <si>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</si>
  <si>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</si>
  <si>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</si>
  <si>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</si>
  <si>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</si>
  <si>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</si>
  <si>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</si>
  <si>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</si>
  <si>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</si>
  <si>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</si>
  <si>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</si>
  <si>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</si>
  <si>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</si>
  <si>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</si>
  <si>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</si>
  <si>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</si>
  <si>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</si>
  <si>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</si>
  <si>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</si>
  <si>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</si>
  <si>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</si>
  <si>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</si>
  <si>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</si>
  <si>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</si>
  <si>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</si>
  <si>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</si>
  <si>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</si>
  <si>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</si>
  <si>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</si>
  <si>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</si>
  <si>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</si>
  <si>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</si>
  <si>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</si>
  <si>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</si>
  <si>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</si>
  <si>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</si>
  <si>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</si>
  <si>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</si>
  <si>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</si>
  <si>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</si>
  <si>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</si>
  <si>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</si>
  <si>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</si>
  <si>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</si>
  <si>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</si>
  <si>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</si>
  <si>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</si>
  <si>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</si>
  <si>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</si>
  <si>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</si>
  <si>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</si>
  <si>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</si>
  <si>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</si>
  <si>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</si>
  <si>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</si>
  <si>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</si>
  <si>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</si>
  <si>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</si>
  <si>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</si>
  <si>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</si>
  <si>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</si>
  <si>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</si>
  <si>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</si>
  <si>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</si>
  <si>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</si>
  <si>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</si>
  <si>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</si>
  <si>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</si>
  <si>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</si>
  <si>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</si>
  <si>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</si>
  <si>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</si>
  <si>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</si>
  <si>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</si>
  <si>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</si>
  <si>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</si>
  <si>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</si>
  <si>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</si>
  <si>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</si>
  <si>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</si>
  <si>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</si>
  <si>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</si>
  <si>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</si>
  <si>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</si>
  <si>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</si>
  <si>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</si>
  <si>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</si>
  <si>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</si>
  <si>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</si>
  <si>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</si>
  <si>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</si>
  <si>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</si>
  <si>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</si>
  <si>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</si>
  <si>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</si>
  <si>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</si>
  <si>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</si>
  <si>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</si>
  <si>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</si>
  <si>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</si>
  <si>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</si>
  <si>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</si>
  <si>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</si>
  <si>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</si>
  <si>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</si>
  <si>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</si>
  <si>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</si>
  <si>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</si>
  <si>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</si>
  <si>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</si>
  <si>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</si>
  <si>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</si>
  <si>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</si>
  <si>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</si>
  <si>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</si>
  <si>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</si>
  <si>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</si>
  <si>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</si>
  <si>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</si>
  <si>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</si>
  <si>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</si>
  <si>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</si>
  <si>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</si>
  <si>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</si>
  <si>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</si>
  <si>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</si>
  <si>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</si>
  <si>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</si>
  <si>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</si>
  <si>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</si>
  <si>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</si>
  <si>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</si>
  <si>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</si>
  <si>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</si>
  <si>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</si>
  <si>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</si>
  <si>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</si>
  <si>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</si>
  <si>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</si>
  <si>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</si>
  <si>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</si>
  <si>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</si>
  <si>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</si>
  <si>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</si>
  <si>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</si>
  <si>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</si>
  <si>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</si>
  <si>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</si>
  <si>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</si>
  <si>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</si>
  <si>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</si>
  <si>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</si>
  <si>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</si>
  <si>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</si>
  <si>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</si>
  <si>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</si>
  <si>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</si>
  <si>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</si>
  <si>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</si>
  <si>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</si>
  <si>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</si>
  <si>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</si>
  <si>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</si>
  <si>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</si>
  <si>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</si>
  <si>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</si>
  <si>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</si>
  <si>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</si>
  <si>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</si>
  <si>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</si>
  <si>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</si>
  <si>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</si>
  <si>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</si>
  <si>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</si>
  <si>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</si>
  <si>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</si>
  <si>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</si>
  <si>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</si>
  <si>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</si>
  <si>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</si>
  <si>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</si>
  <si>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</si>
  <si>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</si>
  <si>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</si>
  <si>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</si>
  <si>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</si>
  <si>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</si>
  <si>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</si>
  <si>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</si>
  <si>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</si>
  <si>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</si>
  <si>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</si>
  <si>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</si>
  <si>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</si>
  <si>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</si>
  <si>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</si>
  <si>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</si>
  <si>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</si>
  <si>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</si>
  <si>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</si>
  <si>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</si>
  <si>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</si>
  <si>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</si>
  <si>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</si>
  <si>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</si>
  <si>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</si>
  <si>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</si>
  <si>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</si>
  <si>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</si>
  <si>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</si>
  <si>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</si>
  <si>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</si>
  <si>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</si>
  <si>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</si>
  <si>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</si>
  <si>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</si>
  <si>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</si>
  <si>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</si>
  <si>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</si>
  <si>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</si>
  <si>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</si>
  <si>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</si>
  <si>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</si>
  <si>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</si>
  <si>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</si>
  <si>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</si>
  <si>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</si>
  <si>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</si>
  <si>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</si>
  <si>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</si>
  <si>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</si>
  <si>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</si>
  <si>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</si>
  <si>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</si>
  <si>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</si>
  <si>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</si>
  <si>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</si>
  <si>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</si>
  <si>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</si>
  <si>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</si>
  <si>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</si>
  <si>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</si>
  <si>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</si>
  <si>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</si>
  <si>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</si>
  <si>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</si>
  <si>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</si>
  <si>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</si>
  <si>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</si>
  <si>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</si>
  <si>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</si>
  <si>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</si>
  <si>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</si>
  <si>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</si>
  <si>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</si>
  <si>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</si>
  <si>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</si>
  <si>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</si>
  <si>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</si>
  <si>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</si>
  <si>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</si>
  <si>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</si>
  <si>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</si>
  <si>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</si>
  <si>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</si>
  <si>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</si>
  <si>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</si>
  <si>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</si>
  <si>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</si>
  <si>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</si>
  <si>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</si>
  <si>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</si>
  <si>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</si>
  <si>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</si>
  <si>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</si>
  <si>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</si>
  <si>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</si>
  <si>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</si>
  <si>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</si>
  <si>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</si>
  <si>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</si>
  <si>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</si>
  <si>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</si>
  <si>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</si>
  <si>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</si>
  <si>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</si>
  <si>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</si>
  <si>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</si>
  <si>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</si>
  <si>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</si>
  <si>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</si>
  <si>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</si>
  <si>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</si>
  <si>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</si>
  <si>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</si>
  <si>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</si>
  <si>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</si>
  <si>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</si>
  <si>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</si>
  <si>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</si>
  <si>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</si>
  <si>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</si>
  <si>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</si>
  <si>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</si>
  <si>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</si>
  <si>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</si>
  <si>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</si>
  <si>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</si>
  <si>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</si>
  <si>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</si>
  <si>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</si>
  <si>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</si>
  <si>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</si>
  <si>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</si>
  <si>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</si>
  <si>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</si>
  <si>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</si>
  <si>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</si>
  <si>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</si>
  <si>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</si>
  <si>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</si>
  <si>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</si>
  <si>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</si>
  <si>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</si>
  <si>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</si>
  <si>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</si>
  <si>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</si>
  <si>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</si>
  <si>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</si>
  <si>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</si>
  <si>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</si>
  <si>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</si>
  <si>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</si>
  <si>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</si>
  <si>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</si>
  <si>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</si>
  <si>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</si>
  <si>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</si>
  <si>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</si>
  <si>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</si>
  <si>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</si>
  <si>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</si>
  <si>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</si>
  <si>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</si>
  <si>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</si>
  <si>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</si>
  <si>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</si>
  <si>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</si>
  <si>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</si>
  <si>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</si>
  <si>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</si>
  <si>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</si>
  <si>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</si>
  <si>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</si>
  <si>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</si>
  <si>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</si>
  <si>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</si>
  <si>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</si>
  <si>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</si>
  <si>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</si>
  <si>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</si>
  <si>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</si>
  <si>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</si>
  <si>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</si>
  <si>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</si>
  <si>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</si>
  <si>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</si>
  <si>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</si>
  <si>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</si>
  <si>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</si>
  <si>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</si>
  <si>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</si>
  <si>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</si>
  <si>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</si>
  <si>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</si>
  <si>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</si>
  <si>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</si>
  <si>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</si>
  <si>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</si>
  <si>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</si>
  <si>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</si>
  <si>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</si>
  <si>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</si>
  <si>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</si>
  <si>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</si>
  <si>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</si>
  <si>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</si>
  <si>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</si>
  <si>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</si>
  <si>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</si>
  <si>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</si>
  <si>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</si>
  <si>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</si>
  <si>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</si>
  <si>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</si>
  <si>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</si>
  <si>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</si>
  <si>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</si>
  <si>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</si>
  <si>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</si>
  <si>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</si>
  <si>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</si>
  <si>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</si>
  <si>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</si>
  <si>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</si>
  <si>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</si>
  <si>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</si>
  <si>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</si>
  <si>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</si>
  <si>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</si>
  <si>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</si>
  <si>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</si>
  <si>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</si>
  <si>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</si>
  <si>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</si>
  <si>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</si>
  <si>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</si>
  <si>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</si>
  <si>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</si>
  <si>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</si>
  <si>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</si>
  <si>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</si>
  <si>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</si>
  <si>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</si>
  <si>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</si>
  <si>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</si>
  <si>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</si>
  <si>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</si>
  <si>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</si>
  <si>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</si>
  <si>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</si>
  <si>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</si>
  <si>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</si>
  <si>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</si>
  <si>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</si>
  <si>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</si>
  <si>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</si>
  <si>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</si>
  <si>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</si>
  <si>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</si>
  <si>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</si>
  <si>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</si>
  <si>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</si>
  <si>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</si>
  <si>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</si>
  <si>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</si>
  <si>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</si>
  <si>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</si>
  <si>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</si>
  <si>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</si>
  <si>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</si>
  <si>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</si>
  <si>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</si>
  <si>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</si>
  <si>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</si>
  <si>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</si>
  <si>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</si>
  <si>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</si>
  <si>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</si>
  <si>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</si>
  <si>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</si>
  <si>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</si>
  <si>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</si>
  <si>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</si>
  <si>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</si>
  <si>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</si>
  <si>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</si>
  <si>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</si>
  <si>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</si>
  <si>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</si>
  <si>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</si>
  <si>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</si>
  <si>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</si>
  <si>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</si>
  <si>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</si>
  <si>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</si>
  <si>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</si>
  <si>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</si>
  <si>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</si>
  <si>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</si>
  <si>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</si>
  <si>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</si>
  <si>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</si>
  <si>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</si>
  <si>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</si>
  <si>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</si>
  <si>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</si>
  <si>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</si>
  <si>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</si>
  <si>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</si>
  <si>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</si>
  <si>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</si>
  <si>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</si>
  <si>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</si>
  <si>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</si>
  <si>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</si>
  <si>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</si>
  <si>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</si>
  <si>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</si>
  <si>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</si>
  <si>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</si>
  <si>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</si>
  <si>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</si>
  <si>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</si>
  <si>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</si>
  <si>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</si>
  <si>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</si>
  <si>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</si>
  <si>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</si>
  <si>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</si>
  <si>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</si>
  <si>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</si>
  <si>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</si>
  <si>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</si>
  <si>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</si>
  <si>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</si>
  <si>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</si>
  <si>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</si>
  <si>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</si>
  <si>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</si>
  <si>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</si>
  <si>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</si>
  <si>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</si>
  <si>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</si>
  <si>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</si>
  <si>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</si>
  <si>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</si>
  <si>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</si>
  <si>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</si>
  <si>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</si>
  <si>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</si>
  <si>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</si>
  <si>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</si>
  <si>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</si>
  <si>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</si>
  <si>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</si>
  <si>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</si>
  <si>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</si>
  <si>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</si>
  <si>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</si>
  <si>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</si>
  <si>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</si>
  <si>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</si>
  <si>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</si>
  <si>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</si>
  <si>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</si>
  <si>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</si>
  <si>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</si>
  <si>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</si>
  <si>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</si>
  <si>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</si>
  <si>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</si>
  <si>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</si>
  <si>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</si>
  <si>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</si>
  <si>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</si>
  <si>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</si>
  <si>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</si>
  <si>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</si>
  <si>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</si>
  <si>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</si>
  <si>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</si>
  <si>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</si>
  <si>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</si>
  <si>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</si>
  <si>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</si>
  <si>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</si>
  <si>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</si>
  <si>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</si>
  <si>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</si>
  <si>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</si>
  <si>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</si>
  <si>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</si>
  <si>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</si>
  <si>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</si>
  <si>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</si>
  <si>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</si>
  <si>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</si>
  <si>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</si>
  <si>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</si>
  <si>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</si>
  <si>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</si>
  <si>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</si>
  <si>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</si>
  <si>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</si>
  <si>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</si>
  <si>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</si>
  <si>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</si>
  <si>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</si>
  <si>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</si>
  <si>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</si>
  <si>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</si>
  <si>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</si>
  <si>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</si>
  <si>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</si>
  <si>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</si>
  <si>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</si>
  <si>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</si>
  <si>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</si>
  <si>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</si>
  <si>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</si>
  <si>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</si>
  <si>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</si>
  <si>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</si>
  <si>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</si>
  <si>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</si>
  <si>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</si>
  <si>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</si>
  <si>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</si>
  <si>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</si>
  <si>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</si>
  <si>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</si>
  <si>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</si>
  <si>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</si>
  <si>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</si>
  <si>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</si>
  <si>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</si>
  <si>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</si>
  <si>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</si>
  <si>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</si>
  <si>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</si>
  <si>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</si>
  <si>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</si>
  <si>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</si>
  <si>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</si>
  <si>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</si>
  <si>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</si>
  <si>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</si>
  <si>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</si>
  <si>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</si>
  <si>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</si>
  <si>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</si>
  <si>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</si>
  <si>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</si>
  <si>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</si>
  <si>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</si>
  <si>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</si>
  <si>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</si>
  <si>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</si>
  <si>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</si>
  <si>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</si>
  <si>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</si>
  <si>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</si>
  <si>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</si>
  <si>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</si>
  <si>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</si>
  <si>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</si>
  <si>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</si>
  <si>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</si>
  <si>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</si>
  <si>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</si>
  <si>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</si>
  <si>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</si>
  <si>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</si>
  <si>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</si>
  <si>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</si>
  <si>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</si>
  <si>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</si>
  <si>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</si>
  <si>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</si>
  <si>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</si>
  <si>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</si>
  <si>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</si>
  <si>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</si>
  <si>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</si>
  <si>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</si>
  <si>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</si>
  <si>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</si>
  <si>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</si>
  <si>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</si>
  <si>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</si>
  <si>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</si>
  <si>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</si>
  <si>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</si>
  <si>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</si>
  <si>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</si>
  <si>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</si>
  <si>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</si>
  <si>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</si>
  <si>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</si>
  <si>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</si>
  <si>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</si>
  <si>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</si>
  <si>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</si>
  <si>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</si>
  <si>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</si>
  <si>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</si>
  <si>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</si>
  <si>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</si>
  <si>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</si>
  <si>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</si>
  <si>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</si>
  <si>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</si>
  <si>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</si>
  <si>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</si>
  <si>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</si>
  <si>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</si>
  <si>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</si>
  <si>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</si>
  <si>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</si>
  <si>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</si>
  <si>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</si>
  <si>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</si>
  <si>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</si>
  <si>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</si>
  <si>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</si>
  <si>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</si>
  <si>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</si>
  <si>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</si>
  <si>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</si>
  <si>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</si>
  <si>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</si>
  <si>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</si>
  <si>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</si>
  <si>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</si>
  <si>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</si>
  <si>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</si>
  <si>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</si>
  <si>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</si>
  <si>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</si>
  <si>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</si>
  <si>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</si>
  <si>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</si>
  <si>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</si>
  <si>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</si>
  <si>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</si>
  <si>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</si>
  <si>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</si>
  <si>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</si>
  <si>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</si>
  <si>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</si>
  <si>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</si>
  <si>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</si>
  <si>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</si>
  <si>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</si>
  <si>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</si>
  <si>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</si>
  <si>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</si>
  <si>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</si>
  <si>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</si>
  <si>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</si>
  <si>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</si>
  <si>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</si>
  <si>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</si>
  <si>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</si>
  <si>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</si>
  <si>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</si>
  <si>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</si>
  <si>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</si>
  <si>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</si>
  <si>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</si>
  <si>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</si>
  <si>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</si>
  <si>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</si>
  <si>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</si>
  <si>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</si>
  <si>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</si>
  <si>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</si>
  <si>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</si>
  <si>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</si>
  <si>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</si>
  <si>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</si>
  <si>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</si>
  <si>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</si>
  <si>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</si>
  <si>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</si>
  <si>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</si>
  <si>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</si>
  <si>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</si>
  <si>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</si>
  <si>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</si>
  <si>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</si>
  <si>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</si>
  <si>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</si>
  <si>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</si>
  <si>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</si>
  <si>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</si>
  <si>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</si>
  <si>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</si>
  <si>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</si>
  <si>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</si>
  <si>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</si>
  <si>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</si>
  <si>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</si>
  <si>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</si>
  <si>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</si>
  <si>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</si>
  <si>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</si>
  <si>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</si>
  <si>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</si>
  <si>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</si>
  <si>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</si>
  <si>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</si>
  <si>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</si>
  <si>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</si>
  <si>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</si>
  <si>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</si>
  <si>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</si>
  <si>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</si>
  <si>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</si>
  <si>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</si>
  <si>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</si>
  <si>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</si>
  <si>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</si>
  <si>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</si>
  <si>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</si>
  <si>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</si>
  <si>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</si>
  <si>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</si>
  <si>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</si>
  <si>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</si>
  <si>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</si>
  <si>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</si>
  <si>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</si>
  <si>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</si>
  <si>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</si>
  <si>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</si>
  <si>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</si>
  <si>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</si>
  <si>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</si>
  <si>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</si>
  <si>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</si>
  <si>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</si>
  <si>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</si>
  <si>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</si>
  <si>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</si>
  <si>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</si>
  <si>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</si>
  <si>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</si>
  <si>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</si>
  <si>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</si>
  <si>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</si>
  <si>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</si>
  <si>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</si>
  <si>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</si>
  <si>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</si>
  <si>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</si>
  <si>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</si>
  <si>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</si>
  <si>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</si>
  <si>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</si>
  <si>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</si>
  <si>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</si>
  <si>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</si>
  <si>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</si>
  <si>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</si>
  <si>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</si>
  <si>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</si>
  <si>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</si>
  <si>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</si>
  <si>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</si>
  <si>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</si>
  <si>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</si>
  <si>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</si>
  <si>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</si>
  <si>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</si>
  <si>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</si>
  <si>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</si>
  <si>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</si>
  <si>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</si>
  <si>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</si>
  <si>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</si>
  <si>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</si>
  <si>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</si>
  <si>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</si>
  <si>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</si>
  <si>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</si>
  <si>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</si>
  <si>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</si>
  <si>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</si>
  <si>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</si>
  <si>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</si>
  <si>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</si>
  <si>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</si>
  <si>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</si>
  <si>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</si>
  <si>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</si>
  <si>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</si>
  <si>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</si>
  <si>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</si>
  <si>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</si>
  <si>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</si>
  <si>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</si>
  <si>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</si>
  <si>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</si>
  <si>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</si>
  <si>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</si>
  <si>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</si>
  <si>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</si>
  <si>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</si>
  <si>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</si>
  <si>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</si>
  <si>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</si>
  <si>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</si>
  <si>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</si>
  <si>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</si>
  <si>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</si>
  <si>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</si>
  <si>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</si>
  <si>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</si>
  <si>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</si>
  <si>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</si>
  <si>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</si>
  <si>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</si>
  <si>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</si>
  <si>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</si>
  <si>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</si>
  <si>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</si>
  <si>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</si>
  <si>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</si>
  <si>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</si>
  <si>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</si>
  <si>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</si>
  <si>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</si>
  <si>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</si>
  <si>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</si>
  <si>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</si>
  <si>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</si>
  <si>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</si>
  <si>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</si>
  <si>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</si>
  <si>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</si>
  <si>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</si>
  <si>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</si>
  <si>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</si>
  <si>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</si>
  <si>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</si>
  <si>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</si>
  <si>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</si>
  <si>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</si>
  <si>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</si>
  <si>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</si>
  <si>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</si>
  <si>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</si>
  <si>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</si>
  <si>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</si>
  <si>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</si>
  <si>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</si>
  <si>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</si>
  <si>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</si>
  <si>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</si>
  <si>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</si>
  <si>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</si>
  <si>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</si>
  <si>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</si>
  <si>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</si>
  <si>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</si>
  <si>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</si>
  <si>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</si>
  <si>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</si>
  <si>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</si>
  <si>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</si>
  <si>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</si>
  <si>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</si>
  <si>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</si>
  <si>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</si>
  <si>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</si>
  <si>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</si>
  <si>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</si>
  <si>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</si>
  <si>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</si>
  <si>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</si>
  <si>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</si>
  <si>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</si>
  <si>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</si>
  <si>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</si>
  <si>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</si>
  <si>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</si>
  <si>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</si>
  <si>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</si>
  <si>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</si>
  <si>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</si>
  <si>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</si>
  <si>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</si>
  <si>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</si>
  <si>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</si>
  <si>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</si>
  <si>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</si>
  <si>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</si>
  <si>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</si>
  <si>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</si>
  <si>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</si>
  <si>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</si>
  <si>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</si>
  <si>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</si>
  <si>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</si>
  <si>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</si>
  <si>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</si>
  <si>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</si>
  <si>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</si>
  <si>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</si>
  <si>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</si>
  <si>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</si>
  <si>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</si>
  <si>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</si>
  <si>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</si>
  <si>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</si>
  <si>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</si>
  <si>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</si>
  <si>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</si>
  <si>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</si>
  <si>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</si>
  <si>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</si>
  <si>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</si>
  <si>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</si>
  <si>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</si>
  <si>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</si>
  <si>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</si>
  <si>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</si>
  <si>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</si>
  <si>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</si>
  <si>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</si>
  <si>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</si>
  <si>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</si>
  <si>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</si>
  <si>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</si>
  <si>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Ampacet Corporation</t>
  </si>
  <si>
    <t>North America</t>
  </si>
  <si>
    <t>00-128-7911</t>
  </si>
  <si>
    <t>DUNS</t>
  </si>
  <si>
    <t>660 White Plains Rd., Tarrytown, NY 10591</t>
  </si>
  <si>
    <t>Kevin Harris</t>
  </si>
  <si>
    <t>kevin.harris@ampacet.com</t>
  </si>
  <si>
    <t>914-332-7326</t>
  </si>
  <si>
    <t>Supply Chain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</si>
</sst>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58" xfId="487" applyNumberFormat="1" applyFont="1" applyFill="1" applyBorder="1" applyAlignment="1" applyProtection="1">
      <alignment horizontal="left" vertical="center" wrapText="1"/>
      <protection locked="0"/>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evin.harris@ampac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evin.harris@ampac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7"/>
      <c r="G3" s="367"/>
      <c r="H3" s="367"/>
      <c r="I3" s="152"/>
      <c r="J3" s="138" t="s">
        <v>15794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3" t="str">
        <f ca="1">OFFSET(L!$C$1,MATCH("Declaration"&amp;ADDRESS(ROW(),COLUMN(),4)&amp;LEFT($D$9,1),L!$A:$A,0)-1,SL,,)</f>
        <v>Description of Scope:</v>
      </c>
      <c r="C10" s="122"/>
      <c r="D10" s="364" t="s">
        <v>15796</v>
      </c>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t="s">
        <v>15797</v>
      </c>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t="s">
        <v>15798</v>
      </c>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7" t="s">
        <v>15799</v>
      </c>
      <c r="E14" s="348"/>
      <c r="F14" s="348"/>
      <c r="G14" s="348"/>
      <c r="H14" s="348"/>
      <c r="I14" s="348"/>
      <c r="J14" s="34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15800</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92" t="s">
        <v>15801</v>
      </c>
      <c r="E16" s="375"/>
      <c r="F16" s="375"/>
      <c r="G16" s="375"/>
      <c r="H16" s="375"/>
      <c r="I16" s="375"/>
      <c r="J16" s="376"/>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7" t="s">
        <v>15802</v>
      </c>
      <c r="E17" s="348"/>
      <c r="F17" s="348"/>
      <c r="G17" s="348"/>
      <c r="H17" s="348"/>
      <c r="I17" s="348"/>
      <c r="J17" s="349"/>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3" t="s">
        <v>15800</v>
      </c>
      <c r="E18" s="394"/>
      <c r="F18" s="394"/>
      <c r="G18" s="394"/>
      <c r="H18" s="394"/>
      <c r="I18" s="394"/>
      <c r="J18" s="3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7" t="s">
        <v>15803</v>
      </c>
      <c r="E19" s="348"/>
      <c r="F19" s="348"/>
      <c r="G19" s="348"/>
      <c r="H19" s="348"/>
      <c r="I19" s="348"/>
      <c r="J19" s="34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2" t="s">
        <v>15801</v>
      </c>
      <c r="E20" s="375"/>
      <c r="F20" s="375"/>
      <c r="G20" s="375"/>
      <c r="H20" s="375"/>
      <c r="I20" s="375"/>
      <c r="J20" s="376"/>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7" t="s">
        <v>15802</v>
      </c>
      <c r="E21" s="348"/>
      <c r="F21" s="348"/>
      <c r="G21" s="348"/>
      <c r="H21" s="348"/>
      <c r="I21" s="348"/>
      <c r="J21" s="349"/>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45215</v>
      </c>
      <c r="E22" s="37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489</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3" t="s">
        <v>489</v>
      </c>
      <c r="E27" s="324"/>
      <c r="F27" s="12"/>
      <c r="G27" s="325"/>
      <c r="H27" s="326"/>
      <c r="I27" s="326"/>
      <c r="J27" s="327"/>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3" t="s">
        <v>489</v>
      </c>
      <c r="E28" s="324"/>
      <c r="F28" s="12"/>
      <c r="G28" s="325"/>
      <c r="H28" s="326"/>
      <c r="I28" s="326"/>
      <c r="J28" s="32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489</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2" t="str">
        <f ca="1">D25</f>
        <v>Answer</v>
      </c>
      <c r="E31" s="332"/>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3"/>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3"/>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2" t="str">
        <f ca="1">D25</f>
        <v>Answer</v>
      </c>
      <c r="E37" s="332"/>
      <c r="F37" s="18"/>
      <c r="G37" s="44" t="str">
        <f ca="1">G25</f>
        <v>Comments</v>
      </c>
      <c r="H37" s="346"/>
      <c r="I37" s="346"/>
      <c r="J37" s="346"/>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3"/>
      <c r="E39" s="324"/>
      <c r="F39" s="47"/>
      <c r="G39" s="325"/>
      <c r="H39" s="326"/>
      <c r="I39" s="326"/>
      <c r="J39" s="327"/>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3"/>
      <c r="E40" s="324"/>
      <c r="F40" s="47"/>
      <c r="G40" s="325"/>
      <c r="H40" s="326"/>
      <c r="I40" s="326"/>
      <c r="J40" s="32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2" t="str">
        <f ca="1">D25</f>
        <v>Answer</v>
      </c>
      <c r="E43" s="332"/>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3"/>
      <c r="E45" s="324"/>
      <c r="F45" s="47"/>
      <c r="G45" s="325"/>
      <c r="H45" s="326"/>
      <c r="I45" s="326"/>
      <c r="J45" s="327"/>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3"/>
      <c r="E46" s="324"/>
      <c r="F46" s="47"/>
      <c r="G46" s="325"/>
      <c r="H46" s="326"/>
      <c r="I46" s="326"/>
      <c r="J46" s="32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3"/>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3"/>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4"/>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4"/>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2" t="str">
        <f ca="1">D25</f>
        <v>Answer</v>
      </c>
      <c r="E61" s="332"/>
      <c r="F61" s="18"/>
      <c r="G61" s="44" t="str">
        <f ca="1">G25</f>
        <v>Comments</v>
      </c>
      <c r="H61" s="329"/>
      <c r="I61" s="329"/>
      <c r="J61" s="329"/>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3"/>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3"/>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3"/>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3"/>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3" t="s">
        <v>489</v>
      </c>
      <c r="E75" s="324"/>
      <c r="F75" s="57"/>
      <c r="G75" s="325"/>
      <c r="H75" s="326"/>
      <c r="I75" s="326"/>
      <c r="J75" s="32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3" t="s">
        <v>489</v>
      </c>
      <c r="E77" s="324"/>
      <c r="F77" s="57"/>
      <c r="G77" s="351"/>
      <c r="H77" s="352"/>
      <c r="I77" s="352"/>
      <c r="J77" s="353"/>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3" t="s">
        <v>488</v>
      </c>
      <c r="E79" s="324"/>
      <c r="F79" s="57"/>
      <c r="G79" s="325"/>
      <c r="H79" s="326"/>
      <c r="I79" s="326"/>
      <c r="J79" s="32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3" t="s">
        <v>489</v>
      </c>
      <c r="E81" s="324"/>
      <c r="F81" s="57"/>
      <c r="G81" s="325"/>
      <c r="H81" s="326"/>
      <c r="I81" s="326"/>
      <c r="J81" s="32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3" t="s">
        <v>489</v>
      </c>
      <c r="E83" s="324"/>
      <c r="F83" s="57"/>
      <c r="G83" s="325"/>
      <c r="H83" s="326"/>
      <c r="I83" s="326"/>
      <c r="J83" s="32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6" t="s">
        <v>489</v>
      </c>
      <c r="E85" s="337"/>
      <c r="F85" s="57"/>
      <c r="G85" s="325"/>
      <c r="H85" s="326"/>
      <c r="I85" s="326"/>
      <c r="J85" s="32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3" t="s">
        <v>489</v>
      </c>
      <c r="E87" s="324"/>
      <c r="F87" s="57"/>
      <c r="G87" s="325"/>
      <c r="H87" s="326"/>
      <c r="I87" s="326"/>
      <c r="J87" s="32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3" t="s">
        <v>489</v>
      </c>
      <c r="E89" s="324"/>
      <c r="F89" s="57"/>
      <c r="G89" s="325"/>
      <c r="H89" s="326"/>
      <c r="I89" s="326"/>
      <c r="J89" s="32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2023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8" priority="168" stopIfTrue="1">
      <formula>IF($D$22="",TRUE)</formula>
    </cfRule>
  </conditionalFormatting>
  <conditionalFormatting sqref="D26:E26">
    <cfRule type="expression" dxfId="87" priority="146" stopIfTrue="1">
      <formula>IF($D$26="",TRUE)</formula>
    </cfRule>
  </conditionalFormatting>
  <conditionalFormatting sqref="D27:E27">
    <cfRule type="expression" dxfId="86" priority="153" stopIfTrue="1">
      <formula>IF($D$27="",TRUE)</formula>
    </cfRule>
  </conditionalFormatting>
  <conditionalFormatting sqref="D28:E28">
    <cfRule type="expression" dxfId="85" priority="154" stopIfTrue="1">
      <formula>IF($D$28="",TRUE)</formula>
    </cfRule>
  </conditionalFormatting>
  <conditionalFormatting sqref="D29:E29">
    <cfRule type="expression" dxfId="84" priority="155" stopIfTrue="1">
      <formula>IF($D$29="",TRUE)</formula>
    </cfRule>
  </conditionalFormatting>
  <conditionalFormatting sqref="D32:E32">
    <cfRule type="expression" dxfId="83" priority="64" stopIfTrue="1">
      <formula>IF(AND(OR($D$26="Yes",$D$26=""),$D$32=""),1,0)</formula>
    </cfRule>
    <cfRule type="expression" dxfId="82" priority="151" stopIfTrue="1">
      <formula>$P$26=""</formula>
    </cfRule>
  </conditionalFormatting>
  <conditionalFormatting sqref="D33:E33">
    <cfRule type="expression" dxfId="81" priority="52" stopIfTrue="1">
      <formula>$P$27=""</formula>
    </cfRule>
    <cfRule type="expression" dxfId="80" priority="51" stopIfTrue="1">
      <formula>IF(AND(OR($D$27="Yes",$D$27=""),$D$33=""),1,0)</formula>
    </cfRule>
  </conditionalFormatting>
  <conditionalFormatting sqref="D34:E34">
    <cfRule type="expression" dxfId="79" priority="10" stopIfTrue="1">
      <formula>IF(AND(OR($D$28="Yes",$D$28=""),$D$34=""),1,0)</formula>
    </cfRule>
    <cfRule type="expression" dxfId="78" priority="11" stopIfTrue="1">
      <formula>$P$28=""</formula>
    </cfRule>
  </conditionalFormatting>
  <conditionalFormatting sqref="D35:E35">
    <cfRule type="expression" dxfId="77" priority="48" stopIfTrue="1">
      <formula>IF(AND(OR($D$29="Yes",$D$29=""),$D$35=""),1,0)</formula>
    </cfRule>
    <cfRule type="expression" dxfId="76" priority="172" stopIfTrue="1">
      <formula>$P$29=""</formula>
    </cfRule>
  </conditionalFormatting>
  <conditionalFormatting sqref="D38:E38 D44:E44 D50:E50 D56:E56 D62:E62 D68:E68">
    <cfRule type="expression" dxfId="75" priority="27" stopIfTrue="1">
      <formula>$P$26=""</formula>
    </cfRule>
    <cfRule type="expression" dxfId="74" priority="28" stopIfTrue="1">
      <formula>$P$32=""</formula>
    </cfRule>
  </conditionalFormatting>
  <conditionalFormatting sqref="D38:E38">
    <cfRule type="expression" dxfId="73" priority="63" stopIfTrue="1">
      <formula>IF(AND(OR($D$26="Yes",$D$26=""),OR($D$32="Yes",$D$32=""),D38=""),1,0)</formula>
    </cfRule>
  </conditionalFormatting>
  <conditionalFormatting sqref="D39:E39 D45:E45 D51:E51 D57:E57 D63:E63 D69:E69">
    <cfRule type="expression" dxfId="72" priority="21" stopIfTrue="1">
      <formula>$P$33=""</formula>
    </cfRule>
    <cfRule type="expression" dxfId="71" priority="22" stopIfTrue="1">
      <formula>$P$39=""</formula>
    </cfRule>
  </conditionalFormatting>
  <conditionalFormatting sqref="D39:E39">
    <cfRule type="expression" dxfId="70" priority="59" stopIfTrue="1">
      <formula>IF(AND(OR($D$27="Yes",$D$27=""),OR($D$33="Yes",$D$33=""),D39=""),1,0)</formula>
    </cfRule>
  </conditionalFormatting>
  <conditionalFormatting sqref="D40:E40 D46:E46 D52:E52 D58:E58 D64:E64 D70:E70">
    <cfRule type="expression" dxfId="69" priority="16" stopIfTrue="1">
      <formula>$P$28=""</formula>
    </cfRule>
    <cfRule type="expression" dxfId="68" priority="17" stopIfTrue="1">
      <formula>$P$34=""</formula>
    </cfRule>
  </conditionalFormatting>
  <conditionalFormatting sqref="D40:E40">
    <cfRule type="expression" dxfId="67" priority="58" stopIfTrue="1">
      <formula>IF(AND(OR($D$28="Yes",$D$28=""),OR($D$34="Yes",$D$34=""),D40=""),1,0)</formula>
    </cfRule>
  </conditionalFormatting>
  <conditionalFormatting sqref="D41:E41 D47:E47 D53:E53 D59:E59 D65:E65 D71:E71">
    <cfRule type="expression" dxfId="66" priority="12" stopIfTrue="1">
      <formula>$P$29=""</formula>
    </cfRule>
    <cfRule type="expression" dxfId="65" priority="13" stopIfTrue="1">
      <formula>$P$35=""</formula>
    </cfRule>
  </conditionalFormatting>
  <conditionalFormatting sqref="D41:E41">
    <cfRule type="expression" dxfId="64" priority="174" stopIfTrue="1">
      <formula>IF(AND(OR($D$29="Yes",$D$29=""),OR($D$35="Yes",$D$35=""),D41=""),1,0)</formula>
    </cfRule>
  </conditionalFormatting>
  <conditionalFormatting sqref="D44:E44">
    <cfRule type="expression" dxfId="63" priority="62" stopIfTrue="1">
      <formula>IF(AND(OR($D$26="Yes",$D$26=""),OR($D$32="Yes",$D$32=""),D44=""),1,0)</formula>
    </cfRule>
  </conditionalFormatting>
  <conditionalFormatting sqref="D45:E45">
    <cfRule type="expression" dxfId="62" priority="24" stopIfTrue="1">
      <formula>IF(AND(OR($D$27="Yes",$D$27=""),OR($D$33="Yes",$D$33=""),D45=""),1,0)</formula>
    </cfRule>
  </conditionalFormatting>
  <conditionalFormatting sqref="D46:E46">
    <cfRule type="expression" dxfId="61" priority="49" stopIfTrue="1">
      <formula>IF(AND(OR($D$28="Yes",$D$28=""),OR($D$34="Yes",$D$34=""),D46=""),1,0)</formula>
    </cfRule>
  </conditionalFormatting>
  <conditionalFormatting sqref="D47:E47">
    <cfRule type="expression" dxfId="60" priority="57" stopIfTrue="1">
      <formula>IF(AND(OR($D$29="Yes",$D$29=""),OR($D$35="Yes",$D$35=""),D47=""),1,0)</formula>
    </cfRule>
  </conditionalFormatting>
  <conditionalFormatting sqref="D50:E50">
    <cfRule type="expression" dxfId="59" priority="30" stopIfTrue="1">
      <formula>IF(AND(OR($D$26="Yes",$D$26=""),OR($D$32="Yes",$D$32=""),D50=""),1,0)</formula>
    </cfRule>
  </conditionalFormatting>
  <conditionalFormatting sqref="D51:E51">
    <cfRule type="expression" dxfId="58" priority="169" stopIfTrue="1">
      <formula>IF(AND(OR($D$27="Yes",$D$27=""),OR($D$33="Yes",$D$33=""),D51=""),1,0)</formula>
    </cfRule>
  </conditionalFormatting>
  <conditionalFormatting sqref="D52:E52">
    <cfRule type="expression" dxfId="57" priority="20" stopIfTrue="1">
      <formula>IF(AND(OR($D$28="Yes",$D$28=""),OR($D$34="Yes",$D$34=""),D52=""),1,0)</formula>
    </cfRule>
  </conditionalFormatting>
  <conditionalFormatting sqref="D53:E53">
    <cfRule type="expression" dxfId="56" priority="43" stopIfTrue="1">
      <formula>IF(AND(OR($D$29="Yes",$D$29=""),OR($D$35="Yes",$D$35=""),D53=""),1,0)</formula>
    </cfRule>
  </conditionalFormatting>
  <conditionalFormatting sqref="D56:E56">
    <cfRule type="expression" dxfId="55" priority="38" stopIfTrue="1">
      <formula>IF(AND(OR($D$26="Yes",$D$26=""),OR($D$32="Yes",$D$32=""),D56=""),1,0)</formula>
    </cfRule>
  </conditionalFormatting>
  <conditionalFormatting sqref="D57:E57">
    <cfRule type="expression" dxfId="54" priority="26" stopIfTrue="1">
      <formula>IF(AND(OR($D$27="Yes",$D$27=""),OR($D$33="Yes",$D$33=""),D57=""),1,0)</formula>
    </cfRule>
  </conditionalFormatting>
  <conditionalFormatting sqref="D58:E58">
    <cfRule type="expression" dxfId="53" priority="19" stopIfTrue="1">
      <formula>IF(AND(OR($D$28="Yes",$D$28=""),OR($D$34="Yes",$D$34=""),D58=""),1,0)</formula>
    </cfRule>
  </conditionalFormatting>
  <conditionalFormatting sqref="D59:E59">
    <cfRule type="expression" dxfId="52" priority="15" stopIfTrue="1">
      <formula>IF(AND(OR($D$29="Yes",$D$29=""),OR($D$35="Yes",$D$35=""),D59=""),1,0)</formula>
    </cfRule>
  </conditionalFormatting>
  <conditionalFormatting sqref="D62:E62">
    <cfRule type="expression" dxfId="51" priority="37" stopIfTrue="1">
      <formula>IF(AND(OR($D$26="Yes",$D$26=""),OR($D$32="Yes",$D$32=""),D62=""),1,0)</formula>
    </cfRule>
  </conditionalFormatting>
  <conditionalFormatting sqref="D63:E63">
    <cfRule type="expression" dxfId="50" priority="23" stopIfTrue="1">
      <formula>IF(AND(OR($D$27="Yes",$D$27=""),OR($D$33="Yes",$D$33=""),D63=""),1,0)</formula>
    </cfRule>
  </conditionalFormatting>
  <conditionalFormatting sqref="D64:E64">
    <cfRule type="expression" dxfId="49" priority="18" stopIfTrue="1">
      <formula>IF(AND(OR($D$28="Yes",$D$28=""),OR($D$34="Yes",$D$34=""),D64=""),1,0)</formula>
    </cfRule>
  </conditionalFormatting>
  <conditionalFormatting sqref="D65:E65">
    <cfRule type="expression" dxfId="48" priority="14" stopIfTrue="1">
      <formula>IF(AND(OR($D$29="Yes",$D$29=""),OR($D$35="Yes",$D$35=""),D65=""),1,0)</formula>
    </cfRule>
  </conditionalFormatting>
  <conditionalFormatting sqref="D68:E68">
    <cfRule type="expression" dxfId="47" priority="29" stopIfTrue="1">
      <formula>IF(AND(OR($D$26="Yes",$D$26=""),OR($D$32="Yes",$D$32=""),D68=""),1,0)</formula>
    </cfRule>
  </conditionalFormatting>
  <conditionalFormatting sqref="D69:E69">
    <cfRule type="expression" dxfId="46" priority="25" stopIfTrue="1">
      <formula>IF(AND(OR($D$27="Yes",$D$27=""),OR($D$33="Yes",$D$33=""),D69=""),1,0)</formula>
    </cfRule>
  </conditionalFormatting>
  <conditionalFormatting sqref="D70:E70">
    <cfRule type="expression" dxfId="45" priority="171" stopIfTrue="1">
      <formula>IF(AND(OR($D$28="Yes",$D$28=""),OR($D$34="Yes",$D$34=""),D70=""),1,0)</formula>
    </cfRule>
  </conditionalFormatting>
  <conditionalFormatting sqref="D71:E71">
    <cfRule type="expression" dxfId="44" priority="173" stopIfTrue="1">
      <formula>IF(AND(OR($D$29="Yes",$D$29=""),OR($D$35="Yes",$D$35=""),D71=""),1,0)</formula>
    </cfRule>
  </conditionalFormatting>
  <conditionalFormatting sqref="D75:E75 D77:E77 D79:E79 D81:E81 D83 D85:E85 D87:E87 D89:E89">
    <cfRule type="expression" dxfId="43" priority="94" stopIfTrue="1">
      <formula>AND(OR($D$26="No",AND($D$26="Yes",$D$32="No")),OR($D$27="No",AND($D$27="Yes",$D$33="No")),OR($D$28="No",AND($D$28="Yes",$D$34="No")),OR($D$29="No",AND($D$29="Yes",$D$35="No")))</formula>
    </cfRule>
    <cfRule type="expression" dxfId="42" priority="95" stopIfTrue="1">
      <formula>IF(D75="",TRUE)</formula>
    </cfRule>
  </conditionalFormatting>
  <conditionalFormatting sqref="D9:G9">
    <cfRule type="expression" dxfId="41" priority="161" stopIfTrue="1">
      <formula>IF($D$9="",TRUE)</formula>
    </cfRule>
  </conditionalFormatting>
  <conditionalFormatting sqref="G77:J77">
    <cfRule type="expression" dxfId="32" priority="66" stopIfTrue="1">
      <formula>IF(AND($D$77="Yes",$G$77=""),TRUE)</formula>
    </cfRule>
  </conditionalFormatting>
  <conditionalFormatting sqref="G85:J85">
    <cfRule type="expression" dxfId="31" priority="56" stopIfTrue="1">
      <formula>IF(AND($D$85="Yes, using other format (describe)",$G$85=""),TRUE)</formula>
    </cfRule>
  </conditionalFormatting>
  <conditionalFormatting sqref="D8:J8">
    <cfRule type="expression" dxfId="8" priority="9" stopIfTrue="1">
      <formula>IF($D$8="",TRUE)</formula>
    </cfRule>
  </conditionalFormatting>
  <conditionalFormatting sqref="D10:J10">
    <cfRule type="expression" dxfId="7" priority="7" stopIfTrue="1">
      <formula>IF($D$9=$Q$9,TRUE)</formula>
    </cfRule>
    <cfRule type="expression" dxfId="6" priority="8" stopIfTrue="1">
      <formula>IF(AND($D$10="",$D$9=$R$9),TRUE)</formula>
    </cfRule>
  </conditionalFormatting>
  <conditionalFormatting sqref="D15:J15">
    <cfRule type="expression" dxfId="5" priority="4" stopIfTrue="1">
      <formula>IF($D$15="",TRUE)</formula>
    </cfRule>
  </conditionalFormatting>
  <conditionalFormatting sqref="D16:J16">
    <cfRule type="expression" dxfId="4" priority="5" stopIfTrue="1">
      <formula>IF($D$16="",TRUE)</formula>
    </cfRule>
  </conditionalFormatting>
  <conditionalFormatting sqref="D17:J17">
    <cfRule type="expression" dxfId="3" priority="2" stopIfTrue="1">
      <formula>IF($D$17="",TRUE)</formula>
    </cfRule>
  </conditionalFormatting>
  <conditionalFormatting sqref="D20:J20">
    <cfRule type="expression" dxfId="2" priority="3" stopIfTrue="1">
      <formula>IF($D$20="",TRUE)</formula>
    </cfRule>
  </conditionalFormatting>
  <conditionalFormatting sqref="D18:J18">
    <cfRule type="expression" dxfId="1" priority="6" stopIfTrue="1">
      <formula>IF($D$18="",TRUE)</formula>
    </cfRule>
  </conditionalFormatting>
  <conditionalFormatting sqref="D21:J21">
    <cfRule type="expression" dxfId="0"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1"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2"/>
      <c r="G3" s="383" t="str">
        <f ca="1">OFFSET(L!$C$1,MATCH("General"&amp;"Cpy",L!$A:$A,0)-1,SL,,)</f>
        <v>© 2023 Responsible Minerals Initiative. All rights reserved.</v>
      </c>
      <c r="H3" s="383"/>
      <c r="I3" s="38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30" priority="4" stopIfTrue="1">
      <formula>IF(B5="",TRUE)</formula>
    </cfRule>
    <cfRule type="expression" dxfId="29" priority="7" stopIfTrue="1">
      <formula>IF(AND(COUNTIF(MetalSmelter,B5&amp;C5)=0,LEN(C5)&gt;0),TRUE,FALSE)</formula>
    </cfRule>
  </conditionalFormatting>
  <conditionalFormatting sqref="C5:C2504">
    <cfRule type="expression" dxfId="28" priority="2" stopIfTrue="1">
      <formula>IF(AND(B5&lt;&gt;"",C5=""),TRUE)</formula>
    </cfRule>
  </conditionalFormatting>
  <conditionalFormatting sqref="D5:D2504">
    <cfRule type="expression" dxfId="27" priority="11" stopIfTrue="1">
      <formula>IF(AND(LEN($C5)&gt;0,AND($C5&lt;&gt;"Smelter Not Listed",ISBLANK($D5))),1,0)</formula>
    </cfRule>
    <cfRule type="expression" dxfId="26" priority="18" stopIfTrue="1">
      <formula>IF(AND(D5="",$C5=$X$4),TRUE)</formula>
    </cfRule>
    <cfRule type="expression" dxfId="25" priority="19" stopIfTrue="1">
      <formula>IF(FIND("!",D5),TRUE)</formula>
    </cfRule>
  </conditionalFormatting>
  <conditionalFormatting sqref="E5:E2504 R5:R2504">
    <cfRule type="expression" dxfId="24" priority="5" stopIfTrue="1">
      <formula>IF(AND(E5="",$C5=$X$4),TRUE)</formula>
    </cfRule>
    <cfRule type="expression" dxfId="23" priority="6" stopIfTrue="1">
      <formula>IF(FIND("!",E5),TRUE)</formula>
    </cfRule>
  </conditionalFormatting>
  <conditionalFormatting sqref="F5:F2504">
    <cfRule type="expression" dxfId="22" priority="3" stopIfTrue="1">
      <formula>IF(AND(LEN($A5)&gt;0,$A5&lt;&gt;$F5),TRUE,FALSE)</formula>
    </cfRule>
  </conditionalFormatting>
  <conditionalFormatting sqref="G5:G2504">
    <cfRule type="expression" dxfId="21" priority="20"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Ampacet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North America</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Kevin Harris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kevin.harris@ampacet.com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914-332-7326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Kevin Harris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kevin.harris@ampacet.com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45215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A5:A13">
    <cfRule type="expression" dxfId="17" priority="49" stopIfTrue="1">
      <formula>$F5=0</formula>
    </cfRule>
    <cfRule type="expression" dxfId="16" priority="50" stopIfTrue="1">
      <formula>AND($F5=1,$G5=0)</formula>
    </cfRule>
    <cfRule type="expression" dxfId="15" priority="51" stopIfTrue="1">
      <formula>AND($F5&lt;&gt;0,$G5&lt;&gt;0)</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B69">
    <cfRule type="expression" dxfId="11" priority="1" stopIfTrue="1">
      <formula>IF(F65=0,TRUE)</formula>
    </cfRule>
  </conditionalFormatting>
  <conditionalFormatting sqref="D56">
    <cfRule type="expression" dxfId="10"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894</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9" t="str">
        <f ca="1">OFFSET(L!$C$1,MATCH("General"&amp;"Cpy",L!$A:$A,0)-1,SL,,)</f>
        <v>© 2023 Responsible Minerals Initiative. All rights reserved.</v>
      </c>
      <c r="C2006" s="389"/>
      <c r="D2006" s="389"/>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Harris, Kiven</cp:lastModifiedBy>
  <cp:lastPrinted>2015-04-21T20:47:43Z</cp:lastPrinted>
  <dcterms:created xsi:type="dcterms:W3CDTF">2010-06-21T21:00:23Z</dcterms:created>
  <dcterms:modified xsi:type="dcterms:W3CDTF">2023-10-16T20:58:53Z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